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acelly Posos\Documents\Plan de Trabajo SG -SST 2025\"/>
    </mc:Choice>
  </mc:AlternateContent>
  <xr:revisionPtr revIDLastSave="0" documentId="13_ncr:1_{56504AC1-1C04-4081-8FA4-713B4F45E479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Plan Trabajo Anual" sheetId="16" r:id="rId1"/>
    <sheet name="Porcentaje de Avance" sheetId="17" r:id="rId2"/>
    <sheet name="OBSERVACIONES" sheetId="19" r:id="rId3"/>
    <sheet name="Informe Gestión" sheetId="18" state="hidden" r:id="rId4"/>
  </sheets>
  <definedNames>
    <definedName name="_xlnm._FilterDatabase" localSheetId="0" hidden="1">'Plan Trabajo Anual'!$N$1:$N$160</definedName>
    <definedName name="_xlnm.Print_Area" localSheetId="0">'Plan Trabajo Anual'!$A$5:$AJ$71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"$#REF!.$A$1:$Z$56"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4_1">#REF!</definedName>
    <definedName name="Excel_BuiltIn_Print_Area_4_1_1">#REF!</definedName>
    <definedName name="Excel_BuiltIn_Print_Area_4_1_1_1">"$#REF!.$A$1:$Z$37"</definedName>
    <definedName name="Excel_BuiltIn_Print_Area_5">"$#REF!.$A$1:$AJ$52"</definedName>
    <definedName name="Excel_BuiltIn_Print_Area_5_1">"$#REF!.$A$1:$Z$52"</definedName>
    <definedName name="Excel_BuiltIn_Print_Area_5_1_1">"$#REF!.$A$1:$Z$53"</definedName>
    <definedName name="Excel_BuiltIn_Print_Area_6_1">"$#REF!.$A$1:$Z$49"</definedName>
    <definedName name="Excel_BuiltIn_Print_Area_6_1_1">"$#REF!.$A$1:$Z$38"</definedName>
    <definedName name="_xlnm.Print_Titles" localSheetId="0">'Plan Trabajo Anual'!$1:$8</definedName>
  </definedNames>
  <calcPr calcId="191029"/>
</workbook>
</file>

<file path=xl/calcChain.xml><?xml version="1.0" encoding="utf-8"?>
<calcChain xmlns="http://schemas.openxmlformats.org/spreadsheetml/2006/main">
  <c r="C16" i="17" l="1"/>
  <c r="AD62" i="16"/>
  <c r="AE62" i="16"/>
  <c r="AD63" i="16"/>
  <c r="AF63" i="16" s="1"/>
  <c r="AE63" i="16"/>
  <c r="AD64" i="16"/>
  <c r="AF64" i="16" s="1"/>
  <c r="F46" i="17"/>
  <c r="AF50" i="16"/>
  <c r="AF48" i="16"/>
  <c r="AF40" i="16"/>
  <c r="E67" i="16"/>
  <c r="AD60" i="16"/>
  <c r="AE60" i="16"/>
  <c r="AD61" i="16"/>
  <c r="AE61" i="16"/>
  <c r="AF62" i="16" l="1"/>
  <c r="AF60" i="16"/>
  <c r="AF61" i="16"/>
  <c r="AD51" i="16"/>
  <c r="AE51" i="16"/>
  <c r="AD55" i="16"/>
  <c r="AE55" i="16"/>
  <c r="AD56" i="16"/>
  <c r="AE56" i="16"/>
  <c r="AD58" i="16"/>
  <c r="AE58" i="16"/>
  <c r="AD59" i="16"/>
  <c r="AE59" i="16"/>
  <c r="H67" i="16"/>
  <c r="AE29" i="16"/>
  <c r="AE30" i="16"/>
  <c r="AE31" i="16"/>
  <c r="AE32" i="16"/>
  <c r="AE34" i="16"/>
  <c r="AD28" i="16"/>
  <c r="AD29" i="16"/>
  <c r="AD30" i="16"/>
  <c r="AD34" i="16"/>
  <c r="F45" i="17"/>
  <c r="D46" i="17"/>
  <c r="D45" i="17"/>
  <c r="B46" i="17"/>
  <c r="B45" i="17"/>
  <c r="F39" i="17"/>
  <c r="F38" i="17"/>
  <c r="D39" i="17"/>
  <c r="D38" i="17"/>
  <c r="B39" i="17"/>
  <c r="B38" i="17"/>
  <c r="B31" i="17"/>
  <c r="D31" i="17"/>
  <c r="F31" i="17"/>
  <c r="F32" i="17"/>
  <c r="D32" i="17"/>
  <c r="B32" i="17"/>
  <c r="F25" i="17"/>
  <c r="D25" i="17"/>
  <c r="B25" i="17"/>
  <c r="F24" i="17"/>
  <c r="D24" i="17"/>
  <c r="B24" i="17"/>
  <c r="K67" i="16"/>
  <c r="N67" i="16"/>
  <c r="Q67" i="16"/>
  <c r="T67" i="16"/>
  <c r="W67" i="16"/>
  <c r="Z67" i="16"/>
  <c r="AD22" i="16"/>
  <c r="AE22" i="16"/>
  <c r="AD23" i="16"/>
  <c r="AE23" i="16"/>
  <c r="AD24" i="16"/>
  <c r="AE24" i="16"/>
  <c r="AD25" i="16"/>
  <c r="AE25" i="16"/>
  <c r="AD26" i="16"/>
  <c r="AE26" i="16"/>
  <c r="AD27" i="16"/>
  <c r="AE27" i="16"/>
  <c r="AE28" i="16"/>
  <c r="AD36" i="16"/>
  <c r="AE36" i="16"/>
  <c r="AD37" i="16"/>
  <c r="AE37" i="16"/>
  <c r="AD38" i="16"/>
  <c r="AE38" i="16"/>
  <c r="AD39" i="16"/>
  <c r="AE39" i="16"/>
  <c r="AD43" i="16"/>
  <c r="AE43" i="16"/>
  <c r="AD49" i="16"/>
  <c r="AE49" i="16"/>
  <c r="AD65" i="16"/>
  <c r="AE65" i="16"/>
  <c r="AD66" i="16"/>
  <c r="AE66" i="16"/>
  <c r="AF21" i="16"/>
  <c r="AF39" i="16" l="1"/>
  <c r="AF30" i="16"/>
  <c r="AF29" i="16"/>
  <c r="AF55" i="16"/>
  <c r="AF34" i="16"/>
  <c r="AF32" i="16"/>
  <c r="AF58" i="16"/>
  <c r="AF56" i="16"/>
  <c r="AF59" i="16"/>
  <c r="AF51" i="16"/>
  <c r="A35" i="17"/>
  <c r="AF36" i="16"/>
  <c r="AF31" i="16"/>
  <c r="AF37" i="16"/>
  <c r="AF43" i="16"/>
  <c r="AF38" i="16"/>
  <c r="C42" i="17"/>
  <c r="AF66" i="16"/>
  <c r="AF27" i="16"/>
  <c r="AF35" i="16"/>
  <c r="AF26" i="16"/>
  <c r="E42" i="17"/>
  <c r="AF23" i="16"/>
  <c r="H25" i="17"/>
  <c r="E35" i="17"/>
  <c r="AF49" i="16"/>
  <c r="AF65" i="16"/>
  <c r="H46" i="17"/>
  <c r="H39" i="17"/>
  <c r="AF28" i="16"/>
  <c r="C35" i="17"/>
  <c r="E28" i="17"/>
  <c r="H32" i="17"/>
  <c r="C28" i="17"/>
  <c r="A28" i="17"/>
  <c r="E21" i="17"/>
  <c r="C21" i="17"/>
  <c r="AF25" i="16"/>
  <c r="AF22" i="16"/>
  <c r="H38" i="17"/>
  <c r="H45" i="17"/>
  <c r="A42" i="17"/>
  <c r="AF24" i="16"/>
  <c r="AD67" i="16"/>
  <c r="H24" i="17"/>
  <c r="H31" i="17"/>
  <c r="AE67" i="16"/>
  <c r="A21" i="17"/>
  <c r="G21" i="17" l="1"/>
  <c r="G35" i="17"/>
  <c r="G42" i="17"/>
  <c r="G28" i="17"/>
  <c r="E17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Luffi</author>
  </authors>
  <commentList>
    <comment ref="AD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Jusava: Proyectado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1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Jusava: Ejecutado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<sst xmlns="http://schemas.openxmlformats.org/spreadsheetml/2006/main" count="491" uniqueCount="246">
  <si>
    <t>ACTIVIDADES</t>
  </si>
  <si>
    <t>P</t>
  </si>
  <si>
    <t>E</t>
  </si>
  <si>
    <t>RESPONSABLE</t>
  </si>
  <si>
    <t>TRIMESTRE I</t>
  </si>
  <si>
    <t>TRIMESTRE II</t>
  </si>
  <si>
    <t>TRIMESTRE III</t>
  </si>
  <si>
    <t>TRIMESTRE IV</t>
  </si>
  <si>
    <t>EVIDENCIAS</t>
  </si>
  <si>
    <t>CONSOLIDADO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</si>
  <si>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</si>
  <si>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</si>
  <si>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</si>
  <si>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</si>
  <si>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</si>
  <si>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</si>
  <si>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</si>
  <si>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</si>
  <si>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</si>
  <si>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</si>
  <si>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</si>
  <si>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</si>
  <si>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E </t>
  </si>
  <si>
    <t>% CUMPLIMIENTO</t>
  </si>
  <si>
    <t xml:space="preserve">SECRETARIA DISTRITAL DE HACIENDA </t>
  </si>
  <si>
    <t>SUBDIRECCION DEL TALENTO HUMANO</t>
  </si>
  <si>
    <t xml:space="preserve">OBSERVACIONES </t>
  </si>
  <si>
    <t xml:space="preserve">PLANEAR </t>
  </si>
  <si>
    <t>DOCUMENTACIÓN DEL SG-SST</t>
  </si>
  <si>
    <t>De acuerdo al Decreto Único Reglamentario del Sector Trabajo 1072 de 2015</t>
  </si>
  <si>
    <t xml:space="preserve">METODOLOGIA </t>
  </si>
  <si>
    <t xml:space="preserve">N° Horas </t>
  </si>
  <si>
    <t>,</t>
  </si>
  <si>
    <t>CRONOGRAMA DE ACTIVIDADES SUBSISTEMA SEGURIDAD Y SALUD EN EL TRABAJO  AÑO 2016</t>
  </si>
  <si>
    <t xml:space="preserve">Fechas </t>
  </si>
  <si>
    <t xml:space="preserve">Representante legal </t>
  </si>
  <si>
    <t xml:space="preserve">Responsable SG-SST y representante legal </t>
  </si>
  <si>
    <t xml:space="preserve">Responsable del SG-SST </t>
  </si>
  <si>
    <t>Nombrar responsable del SG-SST en la empresa</t>
  </si>
  <si>
    <t xml:space="preserve">Establecer las responsabilidades del SG-SST de la empresa </t>
  </si>
  <si>
    <t xml:space="preserve">Diseñar presupuesto anual para el SG-SST de la empresa </t>
  </si>
  <si>
    <t>Formatos que Aplican Por Estándar</t>
  </si>
  <si>
    <t>NUMERO DE ACTIVIADES PROGRMADAS</t>
  </si>
  <si>
    <t>NUMERO DE ACTIVIDADES EJECUTADAS</t>
  </si>
  <si>
    <t>PORCENTAJE DE CUMPLIMIENTO</t>
  </si>
  <si>
    <t>DIFERENCIA</t>
  </si>
  <si>
    <t>1 TRIMESTRE</t>
  </si>
  <si>
    <t>2 TRIMESTRE</t>
  </si>
  <si>
    <t>3 TRIMESTRE</t>
  </si>
  <si>
    <t>4 TRIMESTRE</t>
  </si>
  <si>
    <t>PLANEADAS</t>
  </si>
  <si>
    <t>EJECUTADAS</t>
  </si>
  <si>
    <t>ENERO</t>
  </si>
  <si>
    <t>MARZO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</si>
  <si>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</si>
  <si>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</si>
  <si>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</si>
  <si>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</si>
  <si>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</si>
  <si>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</si>
  <si>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</si>
  <si>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</si>
  <si>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</si>
  <si>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</si>
  <si>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Actividades Proyectadas de Acuerdo a Res. 0312/19</t>
  </si>
  <si>
    <t>Autorizado por:	               Representante Legal</t>
  </si>
  <si>
    <t xml:space="preserve">PAG 1 DE 1 </t>
  </si>
  <si>
    <t>DISEÑADO POR:</t>
  </si>
  <si>
    <t>REVISADO POR:</t>
  </si>
  <si>
    <t>APROBADO POR:</t>
  </si>
  <si>
    <t xml:space="preserve">Profesional SST
Lic.     </t>
  </si>
  <si>
    <t>Representante Legal</t>
  </si>
  <si>
    <t>Aprobado por:                 	Asesor SST</t>
  </si>
  <si>
    <t>Autorizado por:                            	Representante Legal</t>
  </si>
  <si>
    <t>Definir los objetivos del Sistema de Gestión de SST de conformidad con la política de SST</t>
  </si>
  <si>
    <t>Realizar la evaluación inicial del Sistema de Gestión de SST, identificando las prioridades para establecer el plan de trabajo anual o para la actualización del existente</t>
  </si>
  <si>
    <t>Diseñar y definir un plan anual de trabajo para el cumplimiento del Sistema de Gestión de SST</t>
  </si>
  <si>
    <t>Definir la matriz legal que contemple las normas actualizadas del Sistema General de Riesgos Laborales aplicables a la empresa.</t>
  </si>
  <si>
    <t xml:space="preserve">Solicitar documentos que evidencien las actividades de capacitación brindada a los integrantes del COPASST / listado de asistencias y registro fotografico E7  </t>
  </si>
  <si>
    <t>Realizar revisión de la alta dirección en el SG-SST</t>
  </si>
  <si>
    <t xml:space="preserve">Registrar acciones de mejora conforme a la revision de la alta dirección </t>
  </si>
  <si>
    <t xml:space="preserve">Realizar el plan de mejoramiento para el SG-SST </t>
  </si>
  <si>
    <t>CODIGO: PLA-SST-001</t>
  </si>
  <si>
    <t xml:space="preserve">Aprobado por: 	               </t>
  </si>
  <si>
    <t>ELABORADO POR:</t>
  </si>
  <si>
    <t>Fecha Modificación:
Enero de 2020
Revisión No. 2</t>
  </si>
  <si>
    <t xml:space="preserve">Solicitar el documento en el que consta la asignación, con la respectiva determinación de
responsabilidades y constatar la hoja de vida con soportes, de la persona asignada.  </t>
  </si>
  <si>
    <t xml:space="preserve">Manual de funciones y responsabilidades por cargo firmado por cada empleado, registro fotografico de reunion y acta de asistencia con la socializacion del mismo   </t>
  </si>
  <si>
    <t>p</t>
  </si>
  <si>
    <t>Solicitar el programa de
capacitación anual ,  Solicitar los documentos que evidencien el cumplimiento del programa de capacitación actas de asistencia, evaluacion de capacitacion.</t>
  </si>
  <si>
    <t>listado del personal  con evidencias de cada uno con induccion evaluacion de la induccion asistencia.</t>
  </si>
  <si>
    <t>Actas de conformacion y acta de asistencia con registro fotografico, Actas de reunion del comité  de cada tres meses, con informe de gestion del comité.</t>
  </si>
  <si>
    <t>Solicitar documento  de  actualizacion del  curso de (20 H), dando  cumplimiento a la  circular 063/2020</t>
  </si>
  <si>
    <t xml:space="preserve"> la política del Sistema de Gestión de SST de la empresa,  fecha de
emisión, firmada por el representante legal actual.</t>
  </si>
  <si>
    <t>Revisar si los objetivos se encuentran definidos, cumplen con las condiciones mencionadas en el criterio y si existen evidencias del proceso de difusión.</t>
  </si>
  <si>
    <t xml:space="preserve">Evaluacion del SG-SST diligenciada y firmada por representante legal y responsable de SST. </t>
  </si>
  <si>
    <t>Plan de trabajo anual definido, calificado y firmado por el empleador.</t>
  </si>
  <si>
    <t>Matriz de requisitos legales con la normatividad vigente, listado de asistencia de socialización.</t>
  </si>
  <si>
    <t>Procedimiento, Base de datos de los proveedores, formato seguimiento de los proveedores.</t>
  </si>
  <si>
    <t>Formato plan de auditorias, evidencia del resultado de la auditoria anual realizada.</t>
  </si>
  <si>
    <t>Acta reunion gerencial fin de año parte gerencial , generando un plan de accion según los resultados de la revision de alta gerencia.</t>
  </si>
  <si>
    <t>Responsable del SG-SST - Gerencia</t>
  </si>
  <si>
    <t>Informar al  COPASST  sobre la reunion gerencial y programar una reunion con el COPASST para  la  socializacion de los temas  tratados.</t>
  </si>
  <si>
    <t>de acuerdo a los resultados de la revision anual de la alta dirección se genera el cumplimiento del plan de mejora mediante la matriz de hallazgos.</t>
  </si>
  <si>
    <t>de acuerdo a las verificaciones de las entidades al SG-SST se registrará mediante un plan de mejora hacia las acciones correctivas el cumplimiento de dichas acciones propuestas.</t>
  </si>
  <si>
    <t>Responsable SG-SST</t>
  </si>
  <si>
    <t>PORCENTAJE FALTANTE EJECUCION DE ACTIVIDADES</t>
  </si>
  <si>
    <t>FO.GA.113
Fecha de Aprobación:
05-Enero-2021
Versión: 01
Página 1 de 1</t>
  </si>
  <si>
    <t>SISTEMA DE GESTION DE SEGURIDAD Y SALUD EN EL TRABAJO                                                                                                                                                         SG-SST                                                                                                ESTANDARES MINIMOS                                                                                                                                                                                                                                    FORMATO PLAN DE TRABAJO ANUAL 2021</t>
  </si>
  <si>
    <t>FO.GA.112
Fecha de Aprobación:
05-Enero-2021
Versión: 01
Página 1 de 1</t>
  </si>
  <si>
    <t>CODIGO: FO.GA.112</t>
  </si>
  <si>
    <t>ACTIVIDADES DE  ENERO</t>
  </si>
  <si>
    <t xml:space="preserve">OBSERVACION </t>
  </si>
  <si>
    <t>Realizar programacion de reuniones mensuales del comité de COPASST</t>
  </si>
  <si>
    <t>Capacitación plan de trabajo COPASST</t>
  </si>
  <si>
    <t xml:space="preserve">Realizar programacion de reuniones comité de convivencia laboral  cada tres meses </t>
  </si>
  <si>
    <t>Acompañamiento en la elaboracion  plan de trabajo Comité de convivencia laboral</t>
  </si>
  <si>
    <t xml:space="preserve">Realizar capacitacion de funciones de Comité de convivencia laboral </t>
  </si>
  <si>
    <t xml:space="preserve">Revision y Actualizacion de las Politicas del SG-SST </t>
  </si>
  <si>
    <t>Actualizar programa de induccion de seguridad y Salud en el trabajo</t>
  </si>
  <si>
    <t>Realizar  Inducciones de seguridad y Salud en el trabajo al personal que ingresa nuevo</t>
  </si>
  <si>
    <t>Realizar Re induccion anual a todo el personal</t>
  </si>
  <si>
    <t>ESTANDAR DE RECURSOS</t>
  </si>
  <si>
    <t xml:space="preserve">Curso Virtual de capacitación de cincuenta (50) horas en SST del responsable  Actualizacion virtual  de 20(H) en SGSST </t>
  </si>
  <si>
    <t xml:space="preserve">Diseñar y Realizar Programa y Cronograma  de Capacitaciones en Seguridad y Salud en el trabajo anual </t>
  </si>
  <si>
    <t>Realizar divulgacion  e implementacion de reporte de condiciones y actos inseguras, reporte de condiciones de salud</t>
  </si>
  <si>
    <t>GESTION INTEGRAL DEL SISTEMA DE GESTION DE SEGURIDAD Y SALUD EN EL TRABAJO</t>
  </si>
  <si>
    <t>GESTION DE AMENAZAS</t>
  </si>
  <si>
    <t>Realizar simulacro en todos los centros de trabajo</t>
  </si>
  <si>
    <t>Actualizar  plan de preparacion de emergencias en centro de trabajo  obra</t>
  </si>
  <si>
    <t>Fecha Modificación:
05/01/2023
Revisión No. 001</t>
  </si>
  <si>
    <t>ASESOR SST</t>
  </si>
  <si>
    <t xml:space="preserve">Diseñar programa de  Rendición de Cuentas del desarrollo del Sistema de Gestión de SST en la empresa con el personal </t>
  </si>
  <si>
    <t>Realizar anualmente rendicion de Cuentas frente al Sistema de Gestion de Seguridad y Salud en el Trabajo</t>
  </si>
  <si>
    <t>Diseñar Programa para la identificación y evaluación de las especificaciones en SST de las compras y adquisición de productos y servicios. / Proveedores y Contratistas</t>
  </si>
  <si>
    <t>PESV</t>
  </si>
  <si>
    <t>Elaboracion del PESV</t>
  </si>
  <si>
    <t xml:space="preserve">Miembros del COMITÉ </t>
  </si>
  <si>
    <t>Solicitar soporte con firma de los participantes del CCL</t>
  </si>
  <si>
    <t>Solicitar soporte con firma de los participantes y registro fotografico</t>
  </si>
  <si>
    <t xml:space="preserve">Evaluacion diligenciada por las personas que ingresaron a la entidad </t>
  </si>
  <si>
    <t xml:space="preserve">Evaluacion de reinduccion diligenciada por las personas que hacen parte de la entidad </t>
  </si>
  <si>
    <t xml:space="preserve">ASESOR SST y Responsable del SG-SST </t>
  </si>
  <si>
    <t>Acta anual  de rendicion de cuentas</t>
  </si>
  <si>
    <t xml:space="preserve">Reactivar para reuniones ,programacion y capacitacion de la Brigada de Emergencia </t>
  </si>
  <si>
    <t>NATTY MITHCHELLE LEONEL MARTINEZ</t>
  </si>
  <si>
    <t xml:space="preserve">ARACELY POSOS SOLARTE </t>
  </si>
  <si>
    <t xml:space="preserve">Profesional SST Lic. 1749
</t>
  </si>
  <si>
    <t xml:space="preserve">Gerente </t>
  </si>
  <si>
    <t>ACTIVIDADES AÑO 2024</t>
  </si>
  <si>
    <t>Manual de funsiones (Talento Humano)</t>
  </si>
  <si>
    <t xml:space="preserve">Realizar seguimiento al pago de la seguridad social de los  contratistas </t>
  </si>
  <si>
    <t>Responsable de  Gerencia y Coor. SG SST Y asesor EXTERNO</t>
  </si>
  <si>
    <t>ARACELY POSOS SOLARTE</t>
  </si>
  <si>
    <t>NATTY MITCHELLE LEONEL</t>
  </si>
  <si>
    <t>Informe de Gestion SST y redicion de cuentas.</t>
  </si>
  <si>
    <t xml:space="preserve">Cumplimiento </t>
  </si>
  <si>
    <t>Cumplimiento con eleccion para el periodo 2024 - 2026.</t>
  </si>
  <si>
    <t>Se les solicito capacitacion de 50 horas</t>
  </si>
  <si>
    <t>Acta documento fisico</t>
  </si>
  <si>
    <t>Eleccion de  Presidente y secretaria</t>
  </si>
  <si>
    <t>Reunion presencial y Capacitacion virtual</t>
  </si>
  <si>
    <t>Programacion de reuniones mensuales</t>
  </si>
  <si>
    <t>Reunion trimestral</t>
  </si>
  <si>
    <t>Programacion de reuniones trimestrales</t>
  </si>
  <si>
    <t>Programacion de reuniones</t>
  </si>
  <si>
    <t>Actas firmadas</t>
  </si>
  <si>
    <t>Talleres.campañas,capacitaciones</t>
  </si>
  <si>
    <t>febrero a diciembre 2024</t>
  </si>
  <si>
    <t>Evaluaciones realizadas</t>
  </si>
  <si>
    <t>Participacion de todo el personal</t>
  </si>
  <si>
    <t xml:space="preserve">Certificado </t>
  </si>
  <si>
    <t xml:space="preserve">Se tienen </t>
  </si>
  <si>
    <t xml:space="preserve">Faltan firma de la Gerente </t>
  </si>
  <si>
    <t>cumplimiento 92%</t>
  </si>
  <si>
    <t>cumplimoiento</t>
  </si>
  <si>
    <t xml:space="preserve">Se entrego informes a Gerencia </t>
  </si>
  <si>
    <t>Plan actualizado y revisado por Supersiso</t>
  </si>
  <si>
    <t xml:space="preserve">pendiente </t>
  </si>
  <si>
    <t xml:space="preserve">cumplimiento </t>
  </si>
  <si>
    <t>Se obtubo Certificado por parte de OGR</t>
  </si>
  <si>
    <t xml:space="preserve">SISTEMA DE GESTION DE SEGURIDAD Y SALUD EN EL TRABAJO                                                                                                                                                                                                                                                                                                     SG-SST                                                                                                                                                                                                                                                                                                                    PLAN DE TRABAJO ANUAL 2025       </t>
  </si>
  <si>
    <t>Documento fisico firmado por la Gerente, realizar nueva  acta para el 2025</t>
  </si>
  <si>
    <t xml:space="preserve">Pendiente incluir las funsiones de cada empleado, Jefes y lideres en el SG SST  </t>
  </si>
  <si>
    <r>
      <rPr>
        <b/>
        <sz val="10"/>
        <rFont val="Arial"/>
        <family val="2"/>
      </rPr>
      <t>El presupuesto 2025</t>
    </r>
    <r>
      <rPr>
        <sz val="10"/>
        <rFont val="Arial"/>
        <family val="2"/>
      </rPr>
      <t xml:space="preserve"> se diligencio y se entrego a financiero </t>
    </r>
  </si>
  <si>
    <t xml:space="preserve">Entregado a Contabilidad y Gerencia </t>
  </si>
  <si>
    <t>Votacion en reunion con todo el personal</t>
  </si>
  <si>
    <t xml:space="preserve">Retomar al comité de COPASST ,tener actas de asistencia con registro fotografico, Actas de reunion del comité  mensual  </t>
  </si>
  <si>
    <t>De acuerdo al ingreso del personal Capacitacion y evaluacion</t>
  </si>
  <si>
    <t>Enero a Diciembre 2025</t>
  </si>
  <si>
    <t xml:space="preserve">Programar una vez al año </t>
  </si>
  <si>
    <t xml:space="preserve">Falta el de 20 horas </t>
  </si>
  <si>
    <t xml:space="preserve">Socializacion en cuanto esten actualizadas </t>
  </si>
  <si>
    <t>Si se realizo autoevaluacion a final de año 2024</t>
  </si>
  <si>
    <t>porcentaje de cumplimiento 955</t>
  </si>
  <si>
    <t>Se cumplio con el anterior y se entrega el plan correspondiente para el 2025</t>
  </si>
  <si>
    <t xml:space="preserve">Solicitarle a encargado de Calidad para implementarlo </t>
  </si>
  <si>
    <t>Una vez al año</t>
  </si>
  <si>
    <t>actualizacion para el 2025</t>
  </si>
  <si>
    <t>Responsable del SG-SST,Gerencia, Talento Humano</t>
  </si>
  <si>
    <t xml:space="preserve">Capacitacion y certificacion para el personal de alturas y espacios confinados </t>
  </si>
  <si>
    <t xml:space="preserve">Recibir examen medico del personal apto </t>
  </si>
  <si>
    <t>Solicitar Certificacion al SENA</t>
  </si>
  <si>
    <t xml:space="preserve">Cumplimiento Legal </t>
  </si>
  <si>
    <t xml:space="preserve">Realizar informe a Gerencia cada trimestre y cuando sea urgente </t>
  </si>
  <si>
    <t>Trimestral</t>
  </si>
  <si>
    <t xml:space="preserve">Que el contratista cumpla con la documentacion solicitada </t>
  </si>
  <si>
    <t xml:space="preserve">Certificacion de pago de seguridad social a todos los contratistas de la entidad </t>
  </si>
  <si>
    <t>Se cuenta con planilla paga mensualmente y se envia a la Constructora Bolivar</t>
  </si>
  <si>
    <t xml:space="preserve">Realizar revision del plan de emergencias 2025 ,en conjunto con la Brigada de Emergencias </t>
  </si>
  <si>
    <t xml:space="preserve">Realizar actividades con la brigada de emergencia </t>
  </si>
  <si>
    <t xml:space="preserve">Pte programacion </t>
  </si>
  <si>
    <t xml:space="preserve">Capacitacion certificadas con ente certificado para capacitaciones de la Brigada de Emergencia </t>
  </si>
  <si>
    <t xml:space="preserve">Realizar cronograma de capacitacion certificadas  y entrenamiento de brigadas de emergencia y suministrar dotacion </t>
  </si>
  <si>
    <t>Dotacion e insumos para el 2025</t>
  </si>
  <si>
    <t xml:space="preserve">Dotacion de Brigada para su identificacion y actuacion </t>
  </si>
  <si>
    <t xml:space="preserve">Tener todod los insumos para los Botiquines de primeros auxilios </t>
  </si>
  <si>
    <t xml:space="preserve">Gerencia y SST </t>
  </si>
  <si>
    <t xml:space="preserve">Contar con botiquines en todos los sitios donde la entidad tenga operación </t>
  </si>
  <si>
    <t>Programacion para octubre dar cumplimiento con participacion en Simulacro Nacional 2025</t>
  </si>
  <si>
    <t xml:space="preserve">Implementacion y Socilizacion con todo el personal de EMCANDELARIA </t>
  </si>
  <si>
    <t>Programar auditoria interna incluir un miembro del COPASST</t>
  </si>
  <si>
    <t>Reunion con Gerencia una vez por semestre 2025</t>
  </si>
  <si>
    <t>Capacitación del COPASST Y CCL</t>
  </si>
  <si>
    <t xml:space="preserve">Recarga y mantenimiento de los extintores de la entidad </t>
  </si>
  <si>
    <t xml:space="preserve">Realizar contrato con entidad para el servicio requerido con los extintores </t>
  </si>
  <si>
    <t xml:space="preserve">Instalar plano de evacuacion en los cuatro pisos de la entidad </t>
  </si>
  <si>
    <t xml:space="preserve">Requerimiento legal para cumplimiento </t>
  </si>
  <si>
    <t xml:space="preserve">Conformacion equipo de Trabajo y apoyo SST </t>
  </si>
  <si>
    <t xml:space="preserve">Requerimiento Legal de apoyo para el area de Vigias con formacion en SST. </t>
  </si>
  <si>
    <t>VERIFICAR</t>
  </si>
  <si>
    <t xml:space="preserve">ACTUAR </t>
  </si>
  <si>
    <t>HACER</t>
  </si>
  <si>
    <t xml:space="preserve">Realizar entrega de todos los elementos de proteccion requeridos para su actividad y exposicion de los riesgos </t>
  </si>
  <si>
    <t>Contrato con proveedor para entrega oportuna de todos los epp</t>
  </si>
  <si>
    <t xml:space="preserve">Realizar entrega de todos los elementos de proteccion anticaidas TSA </t>
  </si>
  <si>
    <t xml:space="preserve">Contrato con proveedor para entrega oportuna de todos los elementos de proteccion anticaidas </t>
  </si>
  <si>
    <t xml:space="preserve">Realizar examenes medicos de ingreso,periodicos,egreso,reintegro y cuando se requiera consultar a medico ocupacional </t>
  </si>
  <si>
    <t xml:space="preserve">Gerencia y SST, Talento Humano </t>
  </si>
  <si>
    <t xml:space="preserve">Realizar evaluaciones medicas </t>
  </si>
  <si>
    <t xml:space="preserve">Se requiere sillas ergonomicas para todo el personal administrativo de la entidad </t>
  </si>
  <si>
    <t xml:space="preserve">Cumplimiento a recomendación de la inspeccion de los puestos de trabajo </t>
  </si>
  <si>
    <t>Cumplimiento con cronograma de Capacitacion SST -2025</t>
  </si>
  <si>
    <t>Cumplimiento al Cronograma 2025</t>
  </si>
  <si>
    <t xml:space="preserve">Realizar Control de plagas y roedores y fumigacion </t>
  </si>
  <si>
    <t xml:space="preserve">Proveedor que cumpla con todo lo requerido para la fumigacion y control de roedores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</si>
</sst>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€-2]* #,##0.00_-;\-[$€-2]* #,##0.00_-;_-[$€-2]* &quot;-&quot;??_-"/>
  </numFmts>
  <fonts count="50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indexed="9"/>
      <name val="Arial"/>
      <family val="2"/>
    </font>
    <font>
      <b/>
      <sz val="14"/>
      <color indexed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theme="0"/>
      <name val="Arial"/>
      <family val="2"/>
    </font>
    <font>
      <b/>
      <sz val="15"/>
      <color theme="0"/>
      <name val="Arial"/>
      <family val="2"/>
    </font>
    <font>
      <b/>
      <sz val="15"/>
      <color indexed="9"/>
      <name val="Arial"/>
      <family val="2"/>
    </font>
    <font>
      <b/>
      <sz val="14.5"/>
      <color indexed="9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6"/>
      <color theme="1"/>
      <name val="Arial"/>
      <family val="2"/>
    </font>
    <font>
      <sz val="2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165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164" fontId="12" fillId="0" borderId="0" applyFont="0" applyFill="0" applyBorder="0" applyAlignment="0" applyProtection="0"/>
    <xf numFmtId="0" fontId="13" fillId="22" borderId="0" applyNumberFormat="0" applyBorder="0" applyAlignment="0" applyProtection="0"/>
    <xf numFmtId="0" fontId="12" fillId="0" borderId="0"/>
    <xf numFmtId="0" fontId="24" fillId="0" borderId="0"/>
    <xf numFmtId="0" fontId="24" fillId="0" borderId="0"/>
    <xf numFmtId="0" fontId="12" fillId="23" borderId="4" applyNumberFormat="0" applyFont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16" borderId="5" applyNumberFormat="0" applyAlignment="0" applyProtection="0"/>
    <xf numFmtId="0" fontId="12" fillId="24" borderId="0" applyNumberFormat="0" applyBorder="0" applyAlignment="0" applyProtection="0"/>
    <xf numFmtId="0" fontId="1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7" fillId="0" borderId="8" applyNumberFormat="0" applyFill="0" applyAlignment="0" applyProtection="0"/>
    <xf numFmtId="0" fontId="21" fillId="0" borderId="9" applyNumberFormat="0" applyFill="0" applyAlignment="0" applyProtection="0"/>
    <xf numFmtId="0" fontId="12" fillId="0" borderId="0"/>
    <xf numFmtId="0" fontId="1" fillId="0" borderId="0"/>
  </cellStyleXfs>
  <cellXfs count="243">
    <xf numFmtId="0" fontId="0" fillId="0" borderId="0" xfId="0"/>
    <xf numFmtId="0" fontId="22" fillId="0" borderId="0" xfId="0" applyFont="1" applyAlignment="1">
      <alignment horizontal="center" vertical="center" wrapText="1"/>
    </xf>
    <xf numFmtId="0" fontId="25" fillId="0" borderId="0" xfId="0" applyFont="1"/>
    <xf numFmtId="0" fontId="22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left"/>
      <protection locked="0"/>
    </xf>
    <xf numFmtId="0" fontId="25" fillId="0" borderId="0" xfId="36" applyFont="1"/>
    <xf numFmtId="0" fontId="25" fillId="0" borderId="22" xfId="36" applyFont="1" applyBorder="1" applyAlignment="1">
      <alignment horizontal="center" vertical="center" wrapText="1"/>
    </xf>
    <xf numFmtId="0" fontId="25" fillId="0" borderId="21" xfId="36" applyFont="1" applyBorder="1" applyAlignment="1">
      <alignment horizontal="center" vertical="center" wrapText="1"/>
    </xf>
    <xf numFmtId="0" fontId="25" fillId="0" borderId="23" xfId="36" applyFont="1" applyBorder="1" applyAlignment="1">
      <alignment horizontal="center" vertical="center" wrapText="1"/>
    </xf>
    <xf numFmtId="0" fontId="25" fillId="0" borderId="20" xfId="36" applyFont="1" applyBorder="1" applyAlignment="1">
      <alignment horizontal="center" vertical="center"/>
    </xf>
    <xf numFmtId="9" fontId="25" fillId="0" borderId="19" xfId="41" applyFont="1" applyBorder="1" applyAlignment="1">
      <alignment horizontal="center" vertical="center"/>
    </xf>
    <xf numFmtId="0" fontId="22" fillId="0" borderId="19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5" fillId="0" borderId="11" xfId="36" applyFont="1" applyBorder="1" applyAlignment="1">
      <alignment horizontal="center" vertical="center" wrapText="1"/>
    </xf>
    <xf numFmtId="0" fontId="25" fillId="0" borderId="13" xfId="36" applyFont="1" applyBorder="1" applyAlignment="1">
      <alignment horizontal="center" vertical="center" wrapText="1"/>
    </xf>
    <xf numFmtId="9" fontId="25" fillId="0" borderId="10" xfId="41" applyFont="1" applyBorder="1" applyAlignment="1">
      <alignment horizontal="center" vertical="center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5" fillId="0" borderId="12" xfId="36" applyFont="1" applyBorder="1" applyAlignment="1">
      <alignment horizontal="center" vertical="center" wrapText="1"/>
    </xf>
    <xf numFmtId="0" fontId="26" fillId="25" borderId="0" xfId="36" applyFont="1" applyFill="1" applyAlignment="1">
      <alignment horizontal="center" vertical="center" textRotation="90"/>
    </xf>
    <xf numFmtId="0" fontId="25" fillId="0" borderId="0" xfId="36" applyFont="1" applyAlignment="1">
      <alignment wrapText="1"/>
    </xf>
    <xf numFmtId="0" fontId="26" fillId="25" borderId="0" xfId="36" applyFont="1" applyFill="1" applyAlignment="1">
      <alignment horizontal="center" vertical="center" wrapText="1"/>
    </xf>
    <xf numFmtId="0" fontId="27" fillId="25" borderId="0" xfId="36" applyFont="1" applyFill="1" applyAlignment="1">
      <alignment horizontal="center" vertical="center" wrapText="1"/>
    </xf>
    <xf numFmtId="0" fontId="22" fillId="25" borderId="0" xfId="36" applyFont="1" applyFill="1" applyAlignment="1">
      <alignment horizontal="center" vertical="center" textRotation="90"/>
    </xf>
    <xf numFmtId="0" fontId="25" fillId="0" borderId="30" xfId="36" applyFont="1" applyBorder="1" applyAlignment="1">
      <alignment horizontal="center" vertical="center" wrapText="1"/>
    </xf>
    <xf numFmtId="0" fontId="25" fillId="0" borderId="31" xfId="36" applyFont="1" applyBorder="1" applyAlignment="1">
      <alignment horizontal="center" vertical="center" wrapText="1"/>
    </xf>
    <xf numFmtId="9" fontId="25" fillId="0" borderId="18" xfId="41" applyFont="1" applyBorder="1" applyAlignment="1">
      <alignment horizontal="center" vertical="center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5" fillId="25" borderId="0" xfId="0" applyFont="1" applyFill="1" applyAlignment="1" applyProtection="1">
      <alignment vertical="center" wrapText="1"/>
      <protection locked="0"/>
    </xf>
    <xf numFmtId="0" fontId="25" fillId="25" borderId="0" xfId="36" applyFont="1" applyFill="1" applyAlignment="1">
      <alignment horizontal="center" vertical="center" wrapText="1"/>
    </xf>
    <xf numFmtId="0" fontId="25" fillId="25" borderId="0" xfId="0" applyFont="1" applyFill="1" applyAlignment="1" applyProtection="1">
      <alignment horizontal="justify" vertical="top"/>
      <protection locked="0"/>
    </xf>
    <xf numFmtId="0" fontId="25" fillId="25" borderId="0" xfId="0" applyFont="1" applyFill="1" applyAlignment="1" applyProtection="1">
      <alignment horizontal="left" vertical="center" wrapText="1"/>
      <protection locked="0"/>
    </xf>
    <xf numFmtId="0" fontId="25" fillId="25" borderId="0" xfId="0" applyFont="1" applyFill="1" applyAlignment="1" applyProtection="1">
      <alignment vertical="top" wrapText="1"/>
      <protection locked="0"/>
    </xf>
    <xf numFmtId="0" fontId="25" fillId="25" borderId="0" xfId="36" applyFont="1" applyFill="1" applyAlignment="1">
      <alignment horizontal="left" vertical="center" wrapText="1"/>
    </xf>
    <xf numFmtId="0" fontId="25" fillId="25" borderId="0" xfId="36" applyFont="1" applyFill="1"/>
    <xf numFmtId="0" fontId="22" fillId="25" borderId="0" xfId="0" applyFont="1" applyFill="1" applyAlignment="1" applyProtection="1">
      <alignment horizontal="left" vertical="center" wrapText="1"/>
      <protection locked="0"/>
    </xf>
    <xf numFmtId="0" fontId="22" fillId="25" borderId="0" xfId="36" applyFont="1" applyFill="1" applyAlignment="1">
      <alignment horizontal="left"/>
    </xf>
    <xf numFmtId="0" fontId="25" fillId="25" borderId="0" xfId="0" applyFont="1" applyFill="1" applyAlignment="1" applyProtection="1">
      <alignment horizontal="center" vertical="center" wrapText="1"/>
      <protection locked="0"/>
    </xf>
    <xf numFmtId="17" fontId="25" fillId="25" borderId="0" xfId="36" applyNumberFormat="1" applyFont="1" applyFill="1" applyAlignment="1">
      <alignment vertical="center" wrapText="1"/>
    </xf>
    <xf numFmtId="0" fontId="25" fillId="25" borderId="0" xfId="36" applyFont="1" applyFill="1" applyAlignment="1">
      <alignment horizontal="center" vertical="center"/>
    </xf>
    <xf numFmtId="9" fontId="25" fillId="25" borderId="0" xfId="41" applyFont="1" applyFill="1" applyBorder="1" applyAlignment="1">
      <alignment horizontal="center" vertical="center"/>
    </xf>
    <xf numFmtId="17" fontId="25" fillId="25" borderId="0" xfId="36" applyNumberFormat="1" applyFont="1" applyFill="1" applyAlignment="1">
      <alignment horizontal="left" vertical="center" wrapText="1"/>
    </xf>
    <xf numFmtId="0" fontId="25" fillId="25" borderId="0" xfId="36" applyFont="1" applyFill="1" applyAlignment="1">
      <alignment horizontal="center" vertical="top"/>
    </xf>
    <xf numFmtId="0" fontId="22" fillId="25" borderId="0" xfId="36" applyFont="1" applyFill="1" applyAlignment="1">
      <alignment horizontal="left" vertical="top"/>
    </xf>
    <xf numFmtId="0" fontId="26" fillId="25" borderId="0" xfId="36" applyFont="1" applyFill="1" applyAlignment="1">
      <alignment horizontal="center" vertical="center" textRotation="90" wrapText="1"/>
    </xf>
    <xf numFmtId="0" fontId="22" fillId="25" borderId="0" xfId="36" applyFont="1" applyFill="1"/>
    <xf numFmtId="0" fontId="25" fillId="25" borderId="0" xfId="36" applyFont="1" applyFill="1" applyAlignment="1">
      <alignment wrapText="1"/>
    </xf>
    <xf numFmtId="0" fontId="25" fillId="25" borderId="0" xfId="36" applyFont="1" applyFill="1" applyAlignment="1">
      <alignment vertical="center"/>
    </xf>
    <xf numFmtId="0" fontId="25" fillId="25" borderId="0" xfId="36" applyFont="1" applyFill="1" applyAlignment="1">
      <alignment horizontal="justify" vertical="center"/>
    </xf>
    <xf numFmtId="0" fontId="25" fillId="0" borderId="32" xfId="36" applyFont="1" applyBorder="1" applyAlignment="1">
      <alignment horizontal="center" vertical="center"/>
    </xf>
    <xf numFmtId="0" fontId="25" fillId="25" borderId="10" xfId="36" applyFont="1" applyFill="1" applyBorder="1" applyAlignment="1">
      <alignment horizontal="center"/>
    </xf>
    <xf numFmtId="0" fontId="22" fillId="25" borderId="10" xfId="0" applyFont="1" applyFill="1" applyBorder="1" applyAlignment="1" applyProtection="1">
      <alignment horizontal="left" vertical="center" wrapText="1"/>
      <protection locked="0"/>
    </xf>
    <xf numFmtId="0" fontId="25" fillId="25" borderId="10" xfId="36" applyFont="1" applyFill="1" applyBorder="1"/>
    <xf numFmtId="0" fontId="12" fillId="0" borderId="10" xfId="0" applyFon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27" fillId="33" borderId="27" xfId="36" applyFont="1" applyFill="1" applyBorder="1" applyAlignment="1">
      <alignment horizontal="center" vertical="center" wrapText="1"/>
    </xf>
    <xf numFmtId="0" fontId="27" fillId="33" borderId="24" xfId="36" applyFont="1" applyFill="1" applyBorder="1" applyAlignment="1">
      <alignment horizontal="center" vertical="center" wrapText="1"/>
    </xf>
    <xf numFmtId="0" fontId="28" fillId="33" borderId="29" xfId="36" applyFont="1" applyFill="1" applyBorder="1" applyAlignment="1">
      <alignment vertical="center" wrapText="1"/>
    </xf>
    <xf numFmtId="0" fontId="28" fillId="33" borderId="26" xfId="36" applyFont="1" applyFill="1" applyBorder="1" applyAlignment="1">
      <alignment vertical="center" wrapText="1"/>
    </xf>
    <xf numFmtId="0" fontId="28" fillId="33" borderId="28" xfId="36" applyFont="1" applyFill="1" applyBorder="1" applyAlignment="1">
      <alignment vertical="center" wrapText="1"/>
    </xf>
    <xf numFmtId="0" fontId="35" fillId="26" borderId="19" xfId="0" applyFont="1" applyFill="1" applyBorder="1" applyAlignment="1" applyProtection="1">
      <alignment horizontal="center" vertical="center" wrapText="1"/>
      <protection locked="0"/>
    </xf>
    <xf numFmtId="0" fontId="35" fillId="0" borderId="10" xfId="0" applyFont="1" applyBorder="1" applyAlignment="1" applyProtection="1">
      <alignment vertical="center" wrapText="1"/>
      <protection locked="0"/>
    </xf>
    <xf numFmtId="0" fontId="35" fillId="25" borderId="14" xfId="0" applyFont="1" applyFill="1" applyBorder="1" applyAlignment="1" applyProtection="1">
      <alignment vertical="center" wrapText="1"/>
      <protection locked="0"/>
    </xf>
    <xf numFmtId="0" fontId="35" fillId="26" borderId="18" xfId="0" applyFont="1" applyFill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left" vertical="center" wrapText="1"/>
      <protection locked="0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4" xfId="0" applyFont="1" applyBorder="1" applyAlignment="1" applyProtection="1">
      <alignment horizontal="left" vertical="center" wrapText="1"/>
      <protection locked="0"/>
    </xf>
    <xf numFmtId="0" fontId="43" fillId="33" borderId="24" xfId="36" applyFont="1" applyFill="1" applyBorder="1" applyAlignment="1">
      <alignment horizontal="center" vertical="center" wrapText="1"/>
    </xf>
    <xf numFmtId="0" fontId="44" fillId="26" borderId="19" xfId="0" applyFont="1" applyFill="1" applyBorder="1" applyAlignment="1" applyProtection="1">
      <alignment horizontal="center" vertical="center" wrapText="1"/>
      <protection locked="0"/>
    </xf>
    <xf numFmtId="0" fontId="25" fillId="25" borderId="22" xfId="36" applyFont="1" applyFill="1" applyBorder="1" applyAlignment="1">
      <alignment horizontal="center" vertical="center" wrapText="1"/>
    </xf>
    <xf numFmtId="0" fontId="25" fillId="25" borderId="21" xfId="36" applyFont="1" applyFill="1" applyBorder="1" applyAlignment="1">
      <alignment horizontal="center" vertical="center" wrapText="1"/>
    </xf>
    <xf numFmtId="0" fontId="12" fillId="0" borderId="10" xfId="0" applyFont="1" applyBorder="1" applyAlignment="1" applyProtection="1">
      <alignment vertical="center" wrapText="1"/>
      <protection locked="0"/>
    </xf>
    <xf numFmtId="0" fontId="12" fillId="0" borderId="10" xfId="0" applyFont="1" applyBorder="1" applyAlignment="1">
      <alignment wrapText="1"/>
    </xf>
    <xf numFmtId="0" fontId="36" fillId="0" borderId="39" xfId="0" applyFont="1" applyBorder="1" applyAlignment="1">
      <alignment horizontal="center"/>
    </xf>
    <xf numFmtId="0" fontId="33" fillId="0" borderId="10" xfId="0" applyFont="1" applyBorder="1"/>
    <xf numFmtId="0" fontId="25" fillId="0" borderId="0" xfId="0" applyFont="1" applyAlignment="1">
      <alignment vertical="center"/>
    </xf>
    <xf numFmtId="0" fontId="44" fillId="25" borderId="39" xfId="0" applyFont="1" applyFill="1" applyBorder="1" applyAlignment="1" applyProtection="1">
      <alignment vertical="center" wrapText="1"/>
      <protection locked="0"/>
    </xf>
    <xf numFmtId="0" fontId="35" fillId="25" borderId="39" xfId="0" applyFont="1" applyFill="1" applyBorder="1" applyAlignment="1" applyProtection="1">
      <alignment vertical="center" wrapText="1"/>
      <protection locked="0"/>
    </xf>
    <xf numFmtId="0" fontId="35" fillId="25" borderId="36" xfId="0" applyFont="1" applyFill="1" applyBorder="1" applyAlignment="1" applyProtection="1">
      <alignment vertical="center" wrapText="1"/>
      <protection locked="0"/>
    </xf>
    <xf numFmtId="0" fontId="35" fillId="0" borderId="39" xfId="0" applyFont="1" applyBorder="1" applyAlignment="1" applyProtection="1">
      <alignment vertical="center" wrapText="1"/>
      <protection locked="0"/>
    </xf>
    <xf numFmtId="0" fontId="44" fillId="25" borderId="36" xfId="0" applyFont="1" applyFill="1" applyBorder="1" applyAlignment="1" applyProtection="1">
      <alignment vertical="center" wrapText="1"/>
      <protection locked="0"/>
    </xf>
    <xf numFmtId="0" fontId="25" fillId="0" borderId="43" xfId="36" applyFont="1" applyBorder="1" applyAlignment="1">
      <alignment horizontal="center" vertical="center" wrapText="1"/>
    </xf>
    <xf numFmtId="0" fontId="12" fillId="0" borderId="10" xfId="53" applyFont="1" applyBorder="1" applyAlignment="1">
      <alignment horizontal="justify" vertical="center" wrapText="1"/>
    </xf>
    <xf numFmtId="0" fontId="12" fillId="0" borderId="39" xfId="53" applyFont="1" applyBorder="1" applyAlignment="1">
      <alignment horizontal="justify" vertical="center" wrapText="1"/>
    </xf>
    <xf numFmtId="0" fontId="31" fillId="38" borderId="0" xfId="36" applyFont="1" applyFill="1" applyAlignment="1">
      <alignment horizontal="center" vertical="center" textRotation="90"/>
    </xf>
    <xf numFmtId="17" fontId="22" fillId="0" borderId="19" xfId="0" applyNumberFormat="1" applyFont="1" applyBorder="1" applyAlignment="1" applyProtection="1">
      <alignment horizontal="left" vertical="center" wrapText="1"/>
      <protection locked="0"/>
    </xf>
    <xf numFmtId="0" fontId="25" fillId="0" borderId="19" xfId="0" applyFont="1" applyBorder="1" applyAlignment="1" applyProtection="1">
      <alignment horizontal="left" vertical="center" wrapText="1"/>
      <protection locked="0"/>
    </xf>
    <xf numFmtId="17" fontId="25" fillId="0" borderId="19" xfId="0" applyNumberFormat="1" applyFont="1" applyBorder="1" applyAlignment="1" applyProtection="1">
      <alignment horizontal="left" vertical="center" wrapText="1"/>
      <protection locked="0"/>
    </xf>
    <xf numFmtId="0" fontId="25" fillId="0" borderId="10" xfId="41" applyNumberFormat="1" applyFont="1" applyBorder="1" applyAlignment="1">
      <alignment horizontal="center" vertical="center" wrapText="1"/>
    </xf>
    <xf numFmtId="9" fontId="25" fillId="0" borderId="19" xfId="41" applyFont="1" applyBorder="1" applyAlignment="1">
      <alignment horizontal="left" vertical="center"/>
    </xf>
    <xf numFmtId="0" fontId="25" fillId="0" borderId="10" xfId="0" applyFont="1" applyBorder="1" applyAlignment="1" applyProtection="1">
      <alignment horizontal="left" vertical="center" wrapText="1"/>
      <protection locked="0"/>
    </xf>
    <xf numFmtId="0" fontId="25" fillId="25" borderId="10" xfId="0" applyFont="1" applyFill="1" applyBorder="1" applyAlignment="1" applyProtection="1">
      <alignment horizontal="left" vertical="center" wrapText="1"/>
      <protection locked="0"/>
    </xf>
    <xf numFmtId="0" fontId="32" fillId="33" borderId="26" xfId="36" applyFont="1" applyFill="1" applyBorder="1" applyAlignment="1">
      <alignment vertical="center" wrapText="1"/>
    </xf>
    <xf numFmtId="0" fontId="25" fillId="0" borderId="14" xfId="0" applyFont="1" applyBorder="1" applyAlignment="1" applyProtection="1">
      <alignment horizontal="left" vertical="center" wrapText="1"/>
      <protection locked="0"/>
    </xf>
    <xf numFmtId="9" fontId="25" fillId="0" borderId="10" xfId="41" applyFont="1" applyBorder="1" applyAlignment="1">
      <alignment horizontal="center" vertical="center" wrapText="1"/>
    </xf>
    <xf numFmtId="9" fontId="25" fillId="0" borderId="19" xfId="41" applyFont="1" applyBorder="1" applyAlignment="1">
      <alignment horizontal="center" vertical="center" wrapText="1"/>
    </xf>
    <xf numFmtId="0" fontId="25" fillId="0" borderId="0" xfId="36" applyFont="1" applyAlignment="1">
      <alignment horizontal="center" wrapText="1"/>
    </xf>
    <xf numFmtId="17" fontId="25" fillId="0" borderId="10" xfId="0" applyNumberFormat="1" applyFont="1" applyBorder="1" applyAlignment="1" applyProtection="1">
      <alignment horizontal="left" vertical="center" wrapText="1"/>
      <protection locked="0"/>
    </xf>
    <xf numFmtId="9" fontId="25" fillId="0" borderId="0" xfId="41" applyFont="1" applyBorder="1" applyAlignment="1">
      <alignment horizontal="center" vertical="center" wrapText="1"/>
    </xf>
    <xf numFmtId="0" fontId="23" fillId="25" borderId="10" xfId="36" applyFont="1" applyFill="1" applyBorder="1" applyAlignment="1">
      <alignment horizontal="center" vertical="center" wrapText="1"/>
    </xf>
    <xf numFmtId="0" fontId="23" fillId="25" borderId="10" xfId="36" applyFont="1" applyFill="1" applyBorder="1" applyAlignment="1">
      <alignment horizontal="center" vertical="center"/>
    </xf>
    <xf numFmtId="0" fontId="23" fillId="0" borderId="10" xfId="0" applyFont="1" applyBorder="1" applyAlignment="1" applyProtection="1">
      <alignment horizontal="center"/>
      <protection locked="0"/>
    </xf>
    <xf numFmtId="0" fontId="36" fillId="0" borderId="10" xfId="0" applyFont="1" applyBorder="1" applyAlignment="1" applyProtection="1">
      <alignment horizontal="center"/>
      <protection locked="0"/>
    </xf>
    <xf numFmtId="0" fontId="33" fillId="0" borderId="25" xfId="0" quotePrefix="1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38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35" xfId="0" applyFont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39" fillId="33" borderId="24" xfId="36" applyFont="1" applyFill="1" applyBorder="1" applyAlignment="1">
      <alignment horizontal="center" vertical="center" wrapText="1"/>
    </xf>
    <xf numFmtId="0" fontId="39" fillId="33" borderId="27" xfId="36" applyFont="1" applyFill="1" applyBorder="1" applyAlignment="1">
      <alignment horizontal="center" vertical="center" wrapText="1"/>
    </xf>
    <xf numFmtId="0" fontId="27" fillId="33" borderId="24" xfId="36" applyFont="1" applyFill="1" applyBorder="1" applyAlignment="1">
      <alignment horizontal="center" vertical="center" wrapText="1"/>
    </xf>
    <xf numFmtId="0" fontId="25" fillId="25" borderId="10" xfId="36" applyFont="1" applyFill="1" applyBorder="1" applyAlignment="1">
      <alignment horizontal="center"/>
    </xf>
    <xf numFmtId="9" fontId="25" fillId="0" borderId="33" xfId="41" applyFont="1" applyBorder="1" applyAlignment="1">
      <alignment horizontal="center" vertical="center" wrapText="1"/>
    </xf>
    <xf numFmtId="9" fontId="25" fillId="0" borderId="39" xfId="41" applyFont="1" applyBorder="1" applyAlignment="1">
      <alignment horizontal="center" vertical="center" wrapText="1"/>
    </xf>
    <xf numFmtId="0" fontId="45" fillId="36" borderId="40" xfId="36" applyFont="1" applyFill="1" applyBorder="1" applyAlignment="1">
      <alignment horizontal="center" vertical="center" textRotation="255" wrapText="1"/>
    </xf>
    <xf numFmtId="0" fontId="45" fillId="36" borderId="41" xfId="36" applyFont="1" applyFill="1" applyBorder="1" applyAlignment="1">
      <alignment horizontal="center" vertical="center" textRotation="255" wrapText="1"/>
    </xf>
    <xf numFmtId="0" fontId="47" fillId="29" borderId="44" xfId="36" applyFont="1" applyFill="1" applyBorder="1" applyAlignment="1">
      <alignment horizontal="center" vertical="center" textRotation="90"/>
    </xf>
    <xf numFmtId="0" fontId="47" fillId="29" borderId="45" xfId="36" applyFont="1" applyFill="1" applyBorder="1" applyAlignment="1">
      <alignment horizontal="center" vertical="center" textRotation="90"/>
    </xf>
    <xf numFmtId="0" fontId="47" fillId="29" borderId="46" xfId="36" applyFont="1" applyFill="1" applyBorder="1" applyAlignment="1">
      <alignment horizontal="center" vertical="center" textRotation="90"/>
    </xf>
    <xf numFmtId="0" fontId="47" fillId="29" borderId="47" xfId="36" applyFont="1" applyFill="1" applyBorder="1" applyAlignment="1">
      <alignment horizontal="center" vertical="center" textRotation="90"/>
    </xf>
    <xf numFmtId="0" fontId="47" fillId="30" borderId="0" xfId="36" applyFont="1" applyFill="1" applyAlignment="1">
      <alignment horizontal="center" vertical="center" textRotation="90"/>
    </xf>
    <xf numFmtId="0" fontId="47" fillId="30" borderId="17" xfId="36" applyFont="1" applyFill="1" applyBorder="1" applyAlignment="1">
      <alignment horizontal="center" vertical="center" textRotation="90"/>
    </xf>
    <xf numFmtId="0" fontId="47" fillId="30" borderId="38" xfId="36" applyFont="1" applyFill="1" applyBorder="1" applyAlignment="1">
      <alignment horizontal="center" vertical="center" textRotation="90"/>
    </xf>
    <xf numFmtId="0" fontId="47" fillId="30" borderId="36" xfId="36" applyFont="1" applyFill="1" applyBorder="1" applyAlignment="1">
      <alignment horizontal="center" vertical="center" textRotation="90"/>
    </xf>
    <xf numFmtId="0" fontId="46" fillId="35" borderId="40" xfId="36" applyFont="1" applyFill="1" applyBorder="1" applyAlignment="1">
      <alignment horizontal="center" vertical="center" textRotation="255"/>
    </xf>
    <xf numFmtId="0" fontId="46" fillId="35" borderId="41" xfId="36" applyFont="1" applyFill="1" applyBorder="1" applyAlignment="1">
      <alignment horizontal="center" vertical="center" textRotation="255"/>
    </xf>
    <xf numFmtId="0" fontId="46" fillId="35" borderId="42" xfId="36" applyFont="1" applyFill="1" applyBorder="1" applyAlignment="1">
      <alignment horizontal="center" vertical="center" textRotation="255"/>
    </xf>
    <xf numFmtId="0" fontId="46" fillId="37" borderId="40" xfId="36" applyFont="1" applyFill="1" applyBorder="1" applyAlignment="1">
      <alignment horizontal="center" vertical="center" textRotation="90"/>
    </xf>
    <xf numFmtId="0" fontId="46" fillId="37" borderId="41" xfId="36" applyFont="1" applyFill="1" applyBorder="1" applyAlignment="1">
      <alignment horizontal="center" vertical="center" textRotation="90"/>
    </xf>
    <xf numFmtId="0" fontId="46" fillId="37" borderId="42" xfId="36" applyFont="1" applyFill="1" applyBorder="1" applyAlignment="1">
      <alignment horizontal="center" vertical="center" textRotation="90"/>
    </xf>
    <xf numFmtId="0" fontId="26" fillId="25" borderId="0" xfId="36" applyFont="1" applyFill="1" applyAlignment="1">
      <alignment horizontal="center" vertical="center" textRotation="90"/>
    </xf>
    <xf numFmtId="0" fontId="26" fillId="25" borderId="0" xfId="36" applyFont="1" applyFill="1" applyAlignment="1">
      <alignment horizontal="center" vertical="center" wrapText="1"/>
    </xf>
    <xf numFmtId="0" fontId="27" fillId="25" borderId="0" xfId="36" applyFont="1" applyFill="1" applyAlignment="1">
      <alignment horizontal="center" vertical="center" wrapText="1"/>
    </xf>
    <xf numFmtId="0" fontId="23" fillId="25" borderId="25" xfId="36" applyFont="1" applyFill="1" applyBorder="1" applyAlignment="1">
      <alignment horizontal="center" vertical="center" wrapText="1"/>
    </xf>
    <xf numFmtId="0" fontId="23" fillId="25" borderId="37" xfId="36" applyFont="1" applyFill="1" applyBorder="1" applyAlignment="1">
      <alignment horizontal="center" vertical="center" wrapText="1"/>
    </xf>
    <xf numFmtId="0" fontId="23" fillId="25" borderId="15" xfId="36" applyFont="1" applyFill="1" applyBorder="1" applyAlignment="1">
      <alignment horizontal="center" vertical="center" wrapText="1"/>
    </xf>
    <xf numFmtId="0" fontId="23" fillId="25" borderId="16" xfId="36" applyFont="1" applyFill="1" applyBorder="1" applyAlignment="1">
      <alignment horizontal="center" vertical="center" wrapText="1"/>
    </xf>
    <xf numFmtId="0" fontId="23" fillId="25" borderId="0" xfId="36" applyFont="1" applyFill="1" applyAlignment="1">
      <alignment horizontal="center" vertical="center" wrapText="1"/>
    </xf>
    <xf numFmtId="0" fontId="23" fillId="25" borderId="17" xfId="36" applyFont="1" applyFill="1" applyBorder="1" applyAlignment="1">
      <alignment horizontal="center" vertical="center" wrapText="1"/>
    </xf>
    <xf numFmtId="0" fontId="23" fillId="25" borderId="35" xfId="36" applyFont="1" applyFill="1" applyBorder="1" applyAlignment="1">
      <alignment horizontal="center" vertical="center" wrapText="1"/>
    </xf>
    <xf numFmtId="0" fontId="23" fillId="25" borderId="38" xfId="36" applyFont="1" applyFill="1" applyBorder="1" applyAlignment="1">
      <alignment horizontal="center" vertical="center" wrapText="1"/>
    </xf>
    <xf numFmtId="0" fontId="23" fillId="25" borderId="36" xfId="36" applyFont="1" applyFill="1" applyBorder="1" applyAlignment="1">
      <alignment horizontal="center" vertical="center" wrapText="1"/>
    </xf>
    <xf numFmtId="0" fontId="23" fillId="25" borderId="25" xfId="36" applyFont="1" applyFill="1" applyBorder="1" applyAlignment="1">
      <alignment horizontal="center" vertical="center"/>
    </xf>
    <xf numFmtId="0" fontId="23" fillId="25" borderId="37" xfId="36" applyFont="1" applyFill="1" applyBorder="1" applyAlignment="1">
      <alignment horizontal="center" vertical="center"/>
    </xf>
    <xf numFmtId="0" fontId="23" fillId="25" borderId="15" xfId="36" applyFont="1" applyFill="1" applyBorder="1" applyAlignment="1">
      <alignment horizontal="center" vertical="center"/>
    </xf>
    <xf numFmtId="0" fontId="23" fillId="25" borderId="35" xfId="36" applyFont="1" applyFill="1" applyBorder="1" applyAlignment="1">
      <alignment horizontal="center" vertical="center"/>
    </xf>
    <xf numFmtId="0" fontId="23" fillId="25" borderId="38" xfId="36" applyFont="1" applyFill="1" applyBorder="1" applyAlignment="1">
      <alignment horizontal="center" vertical="center"/>
    </xf>
    <xf numFmtId="0" fontId="23" fillId="25" borderId="36" xfId="36" applyFont="1" applyFill="1" applyBorder="1" applyAlignment="1">
      <alignment horizontal="center" vertical="center"/>
    </xf>
    <xf numFmtId="0" fontId="26" fillId="25" borderId="0" xfId="36" applyFont="1" applyFill="1" applyAlignment="1">
      <alignment horizontal="center" vertical="center" textRotation="90" wrapText="1"/>
    </xf>
    <xf numFmtId="0" fontId="25" fillId="25" borderId="0" xfId="36" applyFont="1" applyFill="1" applyAlignment="1">
      <alignment horizontal="center" vertical="center" wrapText="1"/>
    </xf>
    <xf numFmtId="0" fontId="22" fillId="0" borderId="0" xfId="0" applyFont="1" applyAlignment="1" applyProtection="1">
      <alignment horizontal="center"/>
      <protection locked="0"/>
    </xf>
    <xf numFmtId="0" fontId="22" fillId="25" borderId="0" xfId="36" applyFont="1" applyFill="1" applyAlignment="1">
      <alignment horizontal="left" vertical="top"/>
    </xf>
    <xf numFmtId="0" fontId="48" fillId="34" borderId="40" xfId="36" applyFont="1" applyFill="1" applyBorder="1" applyAlignment="1">
      <alignment horizontal="center" vertical="center" textRotation="90"/>
    </xf>
    <xf numFmtId="0" fontId="48" fillId="34" borderId="41" xfId="36" applyFont="1" applyFill="1" applyBorder="1" applyAlignment="1">
      <alignment horizontal="center" vertical="center" textRotation="90"/>
    </xf>
    <xf numFmtId="0" fontId="25" fillId="25" borderId="0" xfId="36" applyFont="1" applyFill="1" applyAlignment="1">
      <alignment horizontal="center" vertical="top"/>
    </xf>
    <xf numFmtId="0" fontId="22" fillId="25" borderId="0" xfId="36" applyFont="1" applyFill="1" applyAlignment="1">
      <alignment horizontal="left"/>
    </xf>
    <xf numFmtId="0" fontId="22" fillId="25" borderId="0" xfId="36" applyFont="1" applyFill="1" applyAlignment="1">
      <alignment horizontal="center" vertical="center" textRotation="90"/>
    </xf>
    <xf numFmtId="0" fontId="41" fillId="33" borderId="26" xfId="36" applyFont="1" applyFill="1" applyBorder="1" applyAlignment="1">
      <alignment horizontal="center" vertical="center" wrapText="1"/>
    </xf>
    <xf numFmtId="0" fontId="42" fillId="33" borderId="24" xfId="36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3" fillId="0" borderId="0" xfId="0" applyFont="1" applyAlignment="1" applyProtection="1">
      <alignment horizontal="center"/>
      <protection locked="0"/>
    </xf>
    <xf numFmtId="0" fontId="38" fillId="33" borderId="24" xfId="36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/>
      <protection locked="0"/>
    </xf>
    <xf numFmtId="0" fontId="12" fillId="33" borderId="24" xfId="36" applyFill="1" applyBorder="1" applyAlignment="1">
      <alignment horizontal="center" vertical="center" wrapText="1"/>
    </xf>
    <xf numFmtId="0" fontId="37" fillId="33" borderId="24" xfId="36" applyFont="1" applyFill="1" applyBorder="1" applyAlignment="1">
      <alignment horizontal="center" vertical="center" wrapText="1"/>
    </xf>
    <xf numFmtId="0" fontId="40" fillId="33" borderId="24" xfId="36" applyFont="1" applyFill="1" applyBorder="1" applyAlignment="1">
      <alignment horizontal="center" vertical="center" wrapText="1"/>
    </xf>
    <xf numFmtId="0" fontId="23" fillId="25" borderId="33" xfId="36" applyFont="1" applyFill="1" applyBorder="1" applyAlignment="1">
      <alignment horizontal="center" vertical="center"/>
    </xf>
    <xf numFmtId="0" fontId="23" fillId="25" borderId="34" xfId="36" applyFont="1" applyFill="1" applyBorder="1" applyAlignment="1">
      <alignment horizontal="center" vertical="center"/>
    </xf>
    <xf numFmtId="0" fontId="23" fillId="25" borderId="39" xfId="36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27" borderId="10" xfId="0" applyFont="1" applyFill="1" applyBorder="1" applyAlignment="1">
      <alignment horizontal="center" vertical="top" wrapText="1"/>
    </xf>
    <xf numFmtId="0" fontId="0" fillId="27" borderId="10" xfId="0" applyFill="1" applyBorder="1" applyAlignment="1">
      <alignment horizontal="center" vertical="top" wrapText="1"/>
    </xf>
    <xf numFmtId="0" fontId="12" fillId="28" borderId="10" xfId="0" applyFont="1" applyFill="1" applyBorder="1" applyAlignment="1">
      <alignment horizontal="center" vertical="top" wrapText="1"/>
    </xf>
    <xf numFmtId="0" fontId="0" fillId="28" borderId="10" xfId="0" applyFill="1" applyBorder="1" applyAlignment="1">
      <alignment horizontal="center" vertical="top" wrapText="1"/>
    </xf>
    <xf numFmtId="0" fontId="0" fillId="30" borderId="0" xfId="0" applyFill="1" applyAlignment="1">
      <alignment horizontal="center"/>
    </xf>
    <xf numFmtId="0" fontId="0" fillId="0" borderId="1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31" borderId="25" xfId="0" applyFont="1" applyFill="1" applyBorder="1" applyAlignment="1">
      <alignment horizontal="center" vertical="center"/>
    </xf>
    <xf numFmtId="0" fontId="12" fillId="31" borderId="15" xfId="0" applyFont="1" applyFill="1" applyBorder="1" applyAlignment="1">
      <alignment horizontal="center" vertical="center"/>
    </xf>
    <xf numFmtId="0" fontId="12" fillId="31" borderId="35" xfId="0" applyFont="1" applyFill="1" applyBorder="1" applyAlignment="1">
      <alignment horizontal="center" vertical="center"/>
    </xf>
    <xf numFmtId="0" fontId="12" fillId="31" borderId="36" xfId="0" applyFont="1" applyFill="1" applyBorder="1" applyAlignment="1">
      <alignment horizontal="center" vertical="center"/>
    </xf>
    <xf numFmtId="2" fontId="49" fillId="0" borderId="10" xfId="0" applyNumberFormat="1" applyFont="1" applyBorder="1" applyAlignment="1">
      <alignment horizontal="center" vertical="center"/>
    </xf>
    <xf numFmtId="2" fontId="32" fillId="0" borderId="10" xfId="0" applyNumberFormat="1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0" fontId="12" fillId="32" borderId="25" xfId="0" applyFont="1" applyFill="1" applyBorder="1" applyAlignment="1">
      <alignment horizontal="center" vertical="center"/>
    </xf>
    <xf numFmtId="0" fontId="12" fillId="32" borderId="15" xfId="0" applyFont="1" applyFill="1" applyBorder="1" applyAlignment="1">
      <alignment horizontal="center" vertical="center"/>
    </xf>
    <xf numFmtId="0" fontId="12" fillId="32" borderId="35" xfId="0" applyFont="1" applyFill="1" applyBorder="1" applyAlignment="1">
      <alignment horizontal="center" vertical="center"/>
    </xf>
    <xf numFmtId="0" fontId="12" fillId="32" borderId="36" xfId="0" applyFont="1" applyFill="1" applyBorder="1" applyAlignment="1">
      <alignment horizontal="center" vertical="center"/>
    </xf>
    <xf numFmtId="0" fontId="12" fillId="30" borderId="25" xfId="0" applyFont="1" applyFill="1" applyBorder="1" applyAlignment="1">
      <alignment horizontal="center" vertical="center"/>
    </xf>
    <xf numFmtId="0" fontId="12" fillId="30" borderId="15" xfId="0" applyFont="1" applyFill="1" applyBorder="1" applyAlignment="1">
      <alignment horizontal="center" vertical="center"/>
    </xf>
    <xf numFmtId="0" fontId="12" fillId="30" borderId="35" xfId="0" applyFont="1" applyFill="1" applyBorder="1" applyAlignment="1">
      <alignment horizontal="center" vertical="center"/>
    </xf>
    <xf numFmtId="0" fontId="12" fillId="30" borderId="36" xfId="0" applyFont="1" applyFill="1" applyBorder="1" applyAlignment="1">
      <alignment horizontal="center" vertical="center"/>
    </xf>
    <xf numFmtId="0" fontId="12" fillId="33" borderId="25" xfId="0" applyFont="1" applyFill="1" applyBorder="1" applyAlignment="1">
      <alignment horizontal="center" vertical="center"/>
    </xf>
    <xf numFmtId="0" fontId="12" fillId="33" borderId="15" xfId="0" applyFont="1" applyFill="1" applyBorder="1" applyAlignment="1">
      <alignment horizontal="center" vertical="center"/>
    </xf>
    <xf numFmtId="0" fontId="12" fillId="33" borderId="35" xfId="0" applyFont="1" applyFill="1" applyBorder="1" applyAlignment="1">
      <alignment horizontal="center" vertical="center"/>
    </xf>
    <xf numFmtId="0" fontId="12" fillId="33" borderId="36" xfId="0" applyFont="1" applyFill="1" applyBorder="1" applyAlignment="1">
      <alignment horizontal="center" vertical="center"/>
    </xf>
    <xf numFmtId="0" fontId="36" fillId="0" borderId="33" xfId="0" applyFont="1" applyBorder="1" applyAlignment="1">
      <alignment horizontal="center" wrapText="1"/>
    </xf>
    <xf numFmtId="0" fontId="36" fillId="0" borderId="39" xfId="0" applyFont="1" applyBorder="1" applyAlignment="1">
      <alignment horizontal="center" wrapText="1"/>
    </xf>
  </cellXfs>
  <cellStyles count="5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F000000}"/>
    <cellStyle name="Hipervínculo 2" xfId="32" xr:uid="{00000000-0005-0000-0000-000020000000}"/>
    <cellStyle name="Incorrecto" xfId="33" builtinId="27" customBuiltin="1"/>
    <cellStyle name="Millares 2" xfId="34" xr:uid="{00000000-0005-0000-0000-000022000000}"/>
    <cellStyle name="Neutral" xfId="35" builtinId="28" customBuiltin="1"/>
    <cellStyle name="Normal" xfId="0" builtinId="0"/>
    <cellStyle name="Normal 2" xfId="36" xr:uid="{00000000-0005-0000-0000-000025000000}"/>
    <cellStyle name="Normal 2 2" xfId="52" xr:uid="{00000000-0005-0000-0000-000026000000}"/>
    <cellStyle name="Normal 3" xfId="37" xr:uid="{00000000-0005-0000-0000-000027000000}"/>
    <cellStyle name="Normal 3 2" xfId="38" xr:uid="{00000000-0005-0000-0000-000028000000}"/>
    <cellStyle name="Normal 6" xfId="53" xr:uid="{A5108199-47E3-4B9F-9957-F364A22A70BF}"/>
    <cellStyle name="Notas" xfId="39" builtinId="10" customBuiltin="1"/>
    <cellStyle name="Porcentual 2" xfId="40" xr:uid="{00000000-0005-0000-0000-00002A000000}"/>
    <cellStyle name="Porcentual 3" xfId="41" xr:uid="{00000000-0005-0000-0000-00002B000000}"/>
    <cellStyle name="Salida" xfId="42" builtinId="21" customBuiltin="1"/>
    <cellStyle name="Sin nombre1" xfId="43" xr:uid="{00000000-0005-0000-0000-00002D000000}"/>
    <cellStyle name="Sin nombre2" xfId="44" xr:uid="{00000000-0005-0000-0000-00002E000000}"/>
    <cellStyle name="Texto de advertencia" xfId="45" builtinId="11" customBuiltin="1"/>
    <cellStyle name="Texto explicativo" xfId="46" builtinId="53" customBuiltin="1"/>
    <cellStyle name="Título" xfId="47" builtinId="15" customBuiltin="1"/>
    <cellStyle name="Título 2" xfId="49" builtinId="17" customBuiltin="1"/>
    <cellStyle name="Título 3" xfId="50" builtinId="18" customBuiltin="1"/>
    <cellStyle name="Total" xfId="51" builtinId="25" customBuiltin="1"/>
  </cellStyles>
  <dxfs count="93"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</dxfs>
  <tableStyles count="0" defaultTableStyle="TableStyleMedium9" defaultPivotStyle="PivotStyleLight16"/>
  <colors>
    <mruColors>
      <color rgb="FF217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0</xdr:row>
      <xdr:rowOff>0</xdr:rowOff>
    </xdr:from>
    <xdr:to>
      <xdr:col>34</xdr:col>
      <xdr:colOff>28575</xdr:colOff>
      <xdr:row>0</xdr:row>
      <xdr:rowOff>76200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0" y="0"/>
          <a:ext cx="28575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28575</xdr:colOff>
      <xdr:row>18</xdr:row>
      <xdr:rowOff>76200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3583" y="1968500"/>
          <a:ext cx="28575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34</xdr:col>
      <xdr:colOff>0</xdr:colOff>
      <xdr:row>9</xdr:row>
      <xdr:rowOff>0</xdr:rowOff>
    </xdr:from>
    <xdr:to>
      <xdr:col>34</xdr:col>
      <xdr:colOff>28575</xdr:colOff>
      <xdr:row>9</xdr:row>
      <xdr:rowOff>76200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E6F05ACC-373B-4F38-9552-41E02C44F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0"/>
          <a:ext cx="28575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1041743</xdr:colOff>
      <xdr:row>9</xdr:row>
      <xdr:rowOff>35719</xdr:rowOff>
    </xdr:from>
    <xdr:to>
      <xdr:col>2</xdr:col>
      <xdr:colOff>1114335</xdr:colOff>
      <xdr:row>14</xdr:row>
      <xdr:rowOff>137583</xdr:rowOff>
    </xdr:to>
    <xdr:pic>
      <xdr:nvPicPr>
        <xdr:cNvPr id="6" name="Imagen 23">
          <a:extLst>
            <a:ext uri="{FF2B5EF4-FFF2-40B4-BE49-F238E27FC236}">
              <a16:creationId xmlns:a16="http://schemas.microsoft.com/office/drawing/2014/main" id="{95E4E2CE-A9DE-4FB8-BDAA-069AB4D13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44" t="16264" r="12408" b="14458"/>
        <a:stretch>
          <a:fillRect/>
        </a:stretch>
      </xdr:blipFill>
      <xdr:spPr bwMode="auto">
        <a:xfrm>
          <a:off x="1041743" y="35719"/>
          <a:ext cx="2252759" cy="99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47625</xdr:rowOff>
    </xdr:from>
    <xdr:to>
      <xdr:col>1</xdr:col>
      <xdr:colOff>904875</xdr:colOff>
      <xdr:row>4</xdr:row>
      <xdr:rowOff>196962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id="{4CD2671D-E635-4BAE-A3D2-6AD13F78A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44" t="16264" r="12408" b="14458"/>
        <a:stretch>
          <a:fillRect/>
        </a:stretch>
      </xdr:blipFill>
      <xdr:spPr bwMode="auto">
        <a:xfrm>
          <a:off x="114300" y="276225"/>
          <a:ext cx="2009775" cy="882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V169"/>
  <sheetViews>
    <sheetView tabSelected="1" view="pageBreakPreview" topLeftCell="B10" zoomScale="90" zoomScaleNormal="90" zoomScaleSheetLayoutView="90" workbookViewId="0">
      <pane ySplit="10" topLeftCell="A53" activePane="bottomLeft" state="frozen"/>
      <selection activeCell="A10" sqref="A10"/>
      <selection pane="bottomLeft" activeCell="C52" sqref="C52"/>
    </sheetView>
  </sheetViews>
  <sheetFormatPr baseColWidth="10" defaultColWidth="11.42578125" defaultRowHeight="12" x14ac:dyDescent="0.2"/>
  <cols>
    <col min="1" max="2" width="16.28515625" style="8" customWidth="1"/>
    <col min="3" max="3" width="53.85546875" style="8" bestFit="1" customWidth="1"/>
    <col min="4" max="4" width="29.28515625" style="8" customWidth="1"/>
    <col min="5" max="5" width="3.7109375" style="8" customWidth="1"/>
    <col min="6" max="6" width="2.85546875" style="8" customWidth="1"/>
    <col min="7" max="7" width="3.7109375" style="8" customWidth="1"/>
    <col min="8" max="8" width="3.140625" style="8" customWidth="1"/>
    <col min="9" max="9" width="3.28515625" style="8" customWidth="1"/>
    <col min="10" max="10" width="2.85546875" style="8" customWidth="1"/>
    <col min="11" max="11" width="3.42578125" style="8" customWidth="1"/>
    <col min="12" max="12" width="2.85546875" style="8" customWidth="1"/>
    <col min="13" max="13" width="3" style="8" customWidth="1"/>
    <col min="14" max="14" width="3.42578125" style="8" customWidth="1"/>
    <col min="15" max="15" width="3.28515625" style="8" customWidth="1"/>
    <col min="16" max="16" width="2.85546875" style="8" customWidth="1"/>
    <col min="17" max="17" width="4" style="8" customWidth="1"/>
    <col min="18" max="20" width="2.85546875" style="8" customWidth="1"/>
    <col min="21" max="21" width="2.7109375" style="8" customWidth="1"/>
    <col min="22" max="22" width="2.85546875" style="8" customWidth="1"/>
    <col min="23" max="23" width="3.140625" style="8" customWidth="1"/>
    <col min="24" max="24" width="2.7109375" style="8" customWidth="1"/>
    <col min="25" max="25" width="2.5703125" style="8" customWidth="1"/>
    <col min="26" max="26" width="3" style="8" customWidth="1"/>
    <col min="27" max="27" width="2.5703125" style="8" customWidth="1"/>
    <col min="28" max="28" width="2.85546875" style="8" customWidth="1"/>
    <col min="29" max="29" width="29.7109375" style="22" customWidth="1"/>
    <col min="30" max="30" width="5.140625" style="8" customWidth="1"/>
    <col min="31" max="31" width="4.85546875" style="22" customWidth="1"/>
    <col min="32" max="32" width="15" style="8" customWidth="1"/>
    <col min="33" max="33" width="22" style="8" customWidth="1"/>
    <col min="34" max="34" width="9" style="8" customWidth="1"/>
    <col min="35" max="35" width="19" style="8" customWidth="1"/>
    <col min="36" max="36" width="17.5703125" style="8" customWidth="1"/>
    <col min="37" max="16384" width="11.42578125" style="8"/>
  </cols>
  <sheetData>
    <row r="1" spans="1:230" s="2" customFormat="1" ht="12.75" hidden="1" customHeight="1" x14ac:dyDescent="0.2">
      <c r="A1" s="177"/>
      <c r="B1" s="77"/>
      <c r="C1" s="187" t="s">
        <v>32</v>
      </c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"/>
      <c r="AH1" s="1"/>
      <c r="AI1" s="123"/>
      <c r="AJ1" s="123"/>
    </row>
    <row r="2" spans="1:230" s="2" customFormat="1" ht="12.75" hidden="1" customHeight="1" x14ac:dyDescent="0.2">
      <c r="A2" s="177"/>
      <c r="B2" s="7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"/>
      <c r="AH2" s="1"/>
      <c r="AI2" s="123"/>
      <c r="AJ2" s="123"/>
    </row>
    <row r="3" spans="1:230" s="2" customFormat="1" ht="12.75" hidden="1" customHeight="1" x14ac:dyDescent="0.2">
      <c r="A3" s="177"/>
      <c r="B3" s="7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"/>
      <c r="AH3" s="1"/>
      <c r="AI3" s="123"/>
      <c r="AJ3" s="123"/>
    </row>
    <row r="4" spans="1:230" s="2" customFormat="1" ht="38.25" hidden="1" customHeight="1" x14ac:dyDescent="0.2">
      <c r="A4" s="177"/>
      <c r="B4" s="7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"/>
      <c r="AH4" s="1"/>
      <c r="AI4" s="123"/>
      <c r="AJ4" s="123"/>
    </row>
    <row r="5" spans="1:230" s="4" customFormat="1" ht="12" hidden="1" customHeight="1" x14ac:dyDescent="0.2">
      <c r="A5" s="168" t="s">
        <v>24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230" s="4" customFormat="1" ht="15.75" hidden="1" customHeight="1" x14ac:dyDescent="0.2">
      <c r="A6" s="168" t="s">
        <v>25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168"/>
      <c r="CA6" s="168"/>
      <c r="CB6" s="168"/>
      <c r="CC6" s="168"/>
      <c r="CD6" s="168"/>
      <c r="CE6" s="168"/>
      <c r="CF6" s="168"/>
      <c r="CG6" s="168"/>
      <c r="CH6" s="168"/>
      <c r="CI6" s="168"/>
      <c r="CJ6" s="168"/>
      <c r="CK6" s="168"/>
      <c r="CL6" s="168"/>
      <c r="CM6" s="168"/>
      <c r="CN6" s="168"/>
      <c r="CO6" s="168"/>
      <c r="CP6" s="168"/>
      <c r="CQ6" s="168"/>
      <c r="CR6" s="168"/>
      <c r="CS6" s="168"/>
      <c r="CT6" s="168"/>
      <c r="CU6" s="168"/>
      <c r="CV6" s="168"/>
      <c r="CW6" s="168"/>
      <c r="CX6" s="168"/>
      <c r="CY6" s="168"/>
      <c r="CZ6" s="168"/>
      <c r="DA6" s="168"/>
      <c r="DB6" s="168"/>
      <c r="DC6" s="168"/>
      <c r="DD6" s="168"/>
      <c r="DE6" s="168"/>
      <c r="DF6" s="168"/>
      <c r="DG6" s="168"/>
      <c r="DH6" s="168"/>
      <c r="DI6" s="168"/>
      <c r="DJ6" s="168"/>
      <c r="DK6" s="168"/>
      <c r="DL6" s="168"/>
      <c r="DM6" s="168"/>
      <c r="DN6" s="168"/>
      <c r="DO6" s="168"/>
      <c r="DP6" s="168"/>
      <c r="DQ6" s="168"/>
      <c r="DR6" s="168"/>
      <c r="DS6" s="168"/>
      <c r="DT6" s="168"/>
      <c r="DU6" s="168"/>
      <c r="DV6" s="168"/>
      <c r="DW6" s="168"/>
      <c r="DX6" s="168"/>
      <c r="DY6" s="168"/>
      <c r="DZ6" s="168"/>
      <c r="EA6" s="168"/>
      <c r="EB6" s="168"/>
      <c r="EC6" s="168"/>
      <c r="ED6" s="168"/>
      <c r="EE6" s="168"/>
      <c r="EF6" s="168"/>
      <c r="EG6" s="168"/>
      <c r="EH6" s="168"/>
      <c r="EI6" s="168"/>
      <c r="EJ6" s="168"/>
      <c r="EK6" s="168"/>
      <c r="EL6" s="168"/>
      <c r="EM6" s="168"/>
      <c r="EN6" s="168"/>
      <c r="EO6" s="168"/>
      <c r="EP6" s="168"/>
      <c r="EQ6" s="168"/>
      <c r="ER6" s="168"/>
      <c r="ES6" s="168"/>
      <c r="ET6" s="168"/>
      <c r="EU6" s="168"/>
      <c r="EV6" s="168"/>
      <c r="EW6" s="168"/>
      <c r="EX6" s="168"/>
      <c r="EY6" s="168"/>
      <c r="EZ6" s="168"/>
      <c r="FA6" s="168"/>
      <c r="FB6" s="168"/>
      <c r="FC6" s="168"/>
      <c r="FD6" s="168"/>
      <c r="FE6" s="168"/>
      <c r="FF6" s="168"/>
      <c r="FG6" s="168"/>
      <c r="FH6" s="168"/>
      <c r="FI6" s="168"/>
      <c r="FJ6" s="168"/>
      <c r="FK6" s="168"/>
      <c r="FL6" s="168"/>
      <c r="FM6" s="168"/>
      <c r="FN6" s="168"/>
      <c r="FO6" s="168"/>
      <c r="FP6" s="168"/>
      <c r="FQ6" s="168"/>
      <c r="FR6" s="168"/>
      <c r="FS6" s="168"/>
      <c r="FT6" s="168"/>
      <c r="FU6" s="168"/>
      <c r="FV6" s="168"/>
      <c r="FW6" s="168"/>
      <c r="FX6" s="168"/>
      <c r="FY6" s="168"/>
      <c r="FZ6" s="168"/>
      <c r="GA6" s="168"/>
      <c r="GB6" s="168"/>
      <c r="GC6" s="168"/>
      <c r="GD6" s="168"/>
      <c r="GE6" s="168"/>
      <c r="GF6" s="168"/>
      <c r="GG6" s="168"/>
      <c r="GH6" s="168"/>
      <c r="GI6" s="168"/>
      <c r="GJ6" s="168"/>
      <c r="GK6" s="168"/>
      <c r="GL6" s="168"/>
      <c r="GM6" s="168"/>
      <c r="GN6" s="168"/>
      <c r="GO6" s="168"/>
      <c r="GP6" s="168"/>
      <c r="GQ6" s="168"/>
      <c r="GR6" s="168"/>
      <c r="GS6" s="168"/>
      <c r="GT6" s="168"/>
      <c r="GU6" s="168"/>
      <c r="GV6" s="168"/>
      <c r="GW6" s="168"/>
      <c r="GX6" s="168"/>
      <c r="GY6" s="168"/>
      <c r="GZ6" s="168"/>
      <c r="HA6" s="168"/>
      <c r="HB6" s="168"/>
      <c r="HC6" s="168"/>
      <c r="HD6" s="168"/>
      <c r="HE6" s="168"/>
      <c r="HF6" s="168"/>
      <c r="HG6" s="168"/>
      <c r="HH6" s="168"/>
      <c r="HI6" s="168"/>
      <c r="HJ6" s="168"/>
      <c r="HK6" s="168"/>
      <c r="HL6" s="168"/>
      <c r="HM6" s="168"/>
      <c r="HN6" s="168"/>
      <c r="HO6" s="168"/>
      <c r="HP6" s="168"/>
      <c r="HQ6" s="168"/>
      <c r="HR6" s="168"/>
      <c r="HS6" s="168"/>
      <c r="HT6" s="168"/>
      <c r="HU6" s="168"/>
      <c r="HV6" s="168"/>
    </row>
    <row r="7" spans="1:230" s="4" customFormat="1" ht="15" hidden="1" customHeight="1" x14ac:dyDescent="0.25">
      <c r="A7" s="178" t="s">
        <v>33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168"/>
      <c r="CA7" s="168"/>
      <c r="CB7" s="168"/>
      <c r="CC7" s="168"/>
      <c r="CD7" s="168"/>
      <c r="CE7" s="168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  <c r="CQ7" s="168"/>
      <c r="CR7" s="168"/>
      <c r="CS7" s="168"/>
      <c r="CT7" s="168"/>
      <c r="CU7" s="168"/>
      <c r="CV7" s="168"/>
      <c r="CW7" s="168"/>
      <c r="CX7" s="168"/>
      <c r="CY7" s="168"/>
      <c r="CZ7" s="168"/>
      <c r="DA7" s="168"/>
      <c r="DB7" s="168"/>
      <c r="DC7" s="168"/>
      <c r="DD7" s="168"/>
      <c r="DE7" s="168"/>
      <c r="DF7" s="168"/>
      <c r="DG7" s="168"/>
      <c r="DH7" s="168"/>
      <c r="DI7" s="168"/>
      <c r="DJ7" s="168"/>
      <c r="DK7" s="168"/>
      <c r="DL7" s="168"/>
      <c r="DM7" s="168"/>
      <c r="DN7" s="168"/>
      <c r="DO7" s="168"/>
      <c r="DP7" s="168"/>
      <c r="DQ7" s="168"/>
      <c r="DR7" s="168"/>
      <c r="DS7" s="168"/>
      <c r="DT7" s="168"/>
      <c r="DU7" s="168"/>
      <c r="DV7" s="168"/>
      <c r="DW7" s="168"/>
      <c r="DX7" s="168"/>
      <c r="DY7" s="168"/>
      <c r="DZ7" s="168"/>
      <c r="EA7" s="168"/>
      <c r="EB7" s="168"/>
      <c r="EC7" s="168"/>
      <c r="ED7" s="168"/>
      <c r="EE7" s="168"/>
      <c r="EF7" s="168"/>
      <c r="EG7" s="168"/>
      <c r="EH7" s="168"/>
      <c r="EI7" s="168"/>
      <c r="EJ7" s="168"/>
      <c r="EK7" s="168"/>
      <c r="EL7" s="168"/>
      <c r="EM7" s="168"/>
      <c r="EN7" s="168"/>
      <c r="EO7" s="168"/>
      <c r="EP7" s="168"/>
      <c r="EQ7" s="168"/>
      <c r="ER7" s="168"/>
      <c r="ES7" s="168"/>
      <c r="ET7" s="168"/>
      <c r="EU7" s="168"/>
      <c r="EV7" s="168"/>
      <c r="EW7" s="168"/>
      <c r="EX7" s="168"/>
      <c r="EY7" s="168"/>
      <c r="EZ7" s="168"/>
      <c r="FA7" s="168"/>
      <c r="FB7" s="168"/>
      <c r="FC7" s="168"/>
      <c r="FD7" s="168"/>
      <c r="FE7" s="168"/>
      <c r="FF7" s="168"/>
      <c r="FG7" s="168"/>
      <c r="FH7" s="168"/>
      <c r="FI7" s="168"/>
      <c r="FJ7" s="168"/>
      <c r="FK7" s="168"/>
      <c r="FL7" s="168"/>
      <c r="FM7" s="168"/>
      <c r="FN7" s="168"/>
      <c r="FO7" s="168"/>
      <c r="FP7" s="168"/>
      <c r="FQ7" s="168"/>
      <c r="FR7" s="168"/>
      <c r="FS7" s="168"/>
      <c r="FT7" s="168"/>
      <c r="FU7" s="168"/>
      <c r="FV7" s="168"/>
      <c r="FW7" s="168"/>
      <c r="FX7" s="168"/>
      <c r="FY7" s="168"/>
      <c r="FZ7" s="168"/>
      <c r="GA7" s="168"/>
      <c r="GB7" s="168"/>
      <c r="GC7" s="168"/>
      <c r="GD7" s="168"/>
      <c r="GE7" s="168"/>
      <c r="GF7" s="168"/>
      <c r="GG7" s="168"/>
      <c r="GH7" s="168"/>
      <c r="GI7" s="168"/>
      <c r="GJ7" s="168"/>
      <c r="GK7" s="168"/>
      <c r="GL7" s="168"/>
      <c r="GM7" s="168"/>
      <c r="GN7" s="168"/>
      <c r="GO7" s="168"/>
      <c r="GP7" s="168"/>
      <c r="GQ7" s="168"/>
      <c r="GR7" s="168"/>
      <c r="GS7" s="168"/>
      <c r="GT7" s="168"/>
      <c r="GU7" s="168"/>
      <c r="GV7" s="168"/>
      <c r="GW7" s="168"/>
      <c r="GX7" s="168"/>
      <c r="GY7" s="168"/>
      <c r="GZ7" s="168"/>
      <c r="HA7" s="168"/>
      <c r="HB7" s="168"/>
      <c r="HC7" s="168"/>
      <c r="HD7" s="168"/>
      <c r="HE7" s="168"/>
      <c r="HF7" s="168"/>
      <c r="HG7" s="168"/>
      <c r="HH7" s="168"/>
      <c r="HI7" s="168"/>
      <c r="HJ7" s="168"/>
      <c r="HK7" s="168"/>
      <c r="HL7" s="168"/>
      <c r="HM7" s="168"/>
      <c r="HN7" s="168"/>
      <c r="HO7" s="168"/>
      <c r="HP7" s="168"/>
      <c r="HQ7" s="168"/>
      <c r="HR7" s="168"/>
      <c r="HS7" s="168"/>
      <c r="HT7" s="168"/>
      <c r="HU7" s="168"/>
      <c r="HV7" s="168"/>
    </row>
    <row r="8" spans="1:230" s="4" customFormat="1" ht="12" hidden="1" customHeight="1" x14ac:dyDescent="0.2">
      <c r="A8" s="168" t="s">
        <v>29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</row>
    <row r="9" spans="1:230" s="7" customFormat="1" ht="12" hidden="1" customHeight="1" x14ac:dyDescent="0.2">
      <c r="A9" s="180" t="s">
        <v>28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</row>
    <row r="10" spans="1:230" s="7" customFormat="1" ht="15" customHeight="1" x14ac:dyDescent="0.2">
      <c r="A10" s="120"/>
      <c r="B10" s="121"/>
      <c r="C10" s="121"/>
      <c r="D10" s="114" t="s">
        <v>181</v>
      </c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5"/>
      <c r="AH10" s="105" t="s">
        <v>109</v>
      </c>
      <c r="AI10" s="106"/>
      <c r="AJ10" s="107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</row>
    <row r="11" spans="1:230" s="7" customFormat="1" ht="15.75" customHeight="1" x14ac:dyDescent="0.2">
      <c r="A11" s="122"/>
      <c r="B11" s="123"/>
      <c r="C11" s="123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7"/>
      <c r="AH11" s="108"/>
      <c r="AI11" s="109"/>
      <c r="AJ11" s="110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</row>
    <row r="12" spans="1:230" s="7" customFormat="1" ht="15.75" customHeight="1" x14ac:dyDescent="0.2">
      <c r="A12" s="122"/>
      <c r="B12" s="123"/>
      <c r="C12" s="123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7"/>
      <c r="AH12" s="108"/>
      <c r="AI12" s="109"/>
      <c r="AJ12" s="110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</row>
    <row r="13" spans="1:230" s="7" customFormat="1" ht="12" customHeight="1" x14ac:dyDescent="0.2">
      <c r="A13" s="122"/>
      <c r="B13" s="123"/>
      <c r="C13" s="123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7"/>
      <c r="AH13" s="108"/>
      <c r="AI13" s="109"/>
      <c r="AJ13" s="110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</row>
    <row r="14" spans="1:230" s="7" customFormat="1" ht="12" customHeight="1" x14ac:dyDescent="0.2">
      <c r="A14" s="122"/>
      <c r="B14" s="123"/>
      <c r="C14" s="123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7"/>
      <c r="AH14" s="108"/>
      <c r="AI14" s="109"/>
      <c r="AJ14" s="110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</row>
    <row r="15" spans="1:230" s="7" customFormat="1" ht="15.75" customHeight="1" x14ac:dyDescent="0.2">
      <c r="A15" s="124"/>
      <c r="B15" s="125"/>
      <c r="C15" s="125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9"/>
      <c r="AH15" s="111"/>
      <c r="AI15" s="112"/>
      <c r="AJ15" s="113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</row>
    <row r="16" spans="1:230" s="7" customFormat="1" ht="15.75" customHeight="1" x14ac:dyDescent="0.25">
      <c r="A16" s="103" t="s">
        <v>83</v>
      </c>
      <c r="B16" s="103"/>
      <c r="C16" s="103"/>
      <c r="D16" s="103"/>
      <c r="E16" s="104" t="s">
        <v>65</v>
      </c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 t="s">
        <v>66</v>
      </c>
      <c r="AI16" s="104"/>
      <c r="AJ16" s="104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</row>
    <row r="17" spans="1:54" ht="12.75" customHeight="1" x14ac:dyDescent="0.2">
      <c r="A17" s="183" t="s">
        <v>0</v>
      </c>
      <c r="B17" s="183"/>
      <c r="C17" s="183"/>
      <c r="D17" s="126" t="s">
        <v>3</v>
      </c>
      <c r="E17" s="128" t="s">
        <v>4</v>
      </c>
      <c r="F17" s="128"/>
      <c r="G17" s="128"/>
      <c r="H17" s="128"/>
      <c r="I17" s="128"/>
      <c r="J17" s="128"/>
      <c r="K17" s="128" t="s">
        <v>5</v>
      </c>
      <c r="L17" s="128"/>
      <c r="M17" s="128"/>
      <c r="N17" s="128"/>
      <c r="O17" s="128"/>
      <c r="P17" s="128"/>
      <c r="Q17" s="128" t="s">
        <v>6</v>
      </c>
      <c r="R17" s="128"/>
      <c r="S17" s="128"/>
      <c r="T17" s="128"/>
      <c r="U17" s="128"/>
      <c r="V17" s="128"/>
      <c r="W17" s="128" t="s">
        <v>7</v>
      </c>
      <c r="X17" s="128"/>
      <c r="Y17" s="128"/>
      <c r="Z17" s="128"/>
      <c r="AA17" s="128"/>
      <c r="AB17" s="128"/>
      <c r="AC17" s="126" t="s">
        <v>8</v>
      </c>
      <c r="AD17" s="128" t="s">
        <v>9</v>
      </c>
      <c r="AE17" s="128"/>
      <c r="AF17" s="128"/>
      <c r="AG17" s="182" t="s">
        <v>30</v>
      </c>
      <c r="AH17" s="179" t="s">
        <v>31</v>
      </c>
      <c r="AI17" s="181" t="s">
        <v>26</v>
      </c>
      <c r="AJ17" s="179" t="s">
        <v>34</v>
      </c>
    </row>
    <row r="18" spans="1:54" ht="25.5" customHeight="1" x14ac:dyDescent="0.2">
      <c r="A18" s="183"/>
      <c r="B18" s="183"/>
      <c r="C18" s="183"/>
      <c r="D18" s="126"/>
      <c r="E18" s="128" t="s">
        <v>10</v>
      </c>
      <c r="F18" s="128"/>
      <c r="G18" s="128" t="s">
        <v>11</v>
      </c>
      <c r="H18" s="128"/>
      <c r="I18" s="128" t="s">
        <v>12</v>
      </c>
      <c r="J18" s="128"/>
      <c r="K18" s="128" t="s">
        <v>13</v>
      </c>
      <c r="L18" s="128"/>
      <c r="M18" s="128" t="s">
        <v>14</v>
      </c>
      <c r="N18" s="128"/>
      <c r="O18" s="128" t="s">
        <v>15</v>
      </c>
      <c r="P18" s="128"/>
      <c r="Q18" s="128" t="s">
        <v>16</v>
      </c>
      <c r="R18" s="128"/>
      <c r="S18" s="128" t="s">
        <v>17</v>
      </c>
      <c r="T18" s="128"/>
      <c r="U18" s="128" t="s">
        <v>18</v>
      </c>
      <c r="V18" s="128"/>
      <c r="W18" s="128" t="s">
        <v>19</v>
      </c>
      <c r="X18" s="128"/>
      <c r="Y18" s="128" t="s">
        <v>20</v>
      </c>
      <c r="Z18" s="128"/>
      <c r="AA18" s="128" t="s">
        <v>21</v>
      </c>
      <c r="AB18" s="128"/>
      <c r="AC18" s="126"/>
      <c r="AD18" s="128"/>
      <c r="AE18" s="128"/>
      <c r="AF18" s="128"/>
      <c r="AG18" s="182" t="s">
        <v>30</v>
      </c>
      <c r="AH18" s="179"/>
      <c r="AI18" s="181"/>
      <c r="AJ18" s="179"/>
    </row>
    <row r="19" spans="1:54" ht="24" x14ac:dyDescent="0.2">
      <c r="A19" s="183"/>
      <c r="B19" s="183"/>
      <c r="C19" s="183"/>
      <c r="D19" s="126"/>
      <c r="E19" s="57" t="s">
        <v>1</v>
      </c>
      <c r="F19" s="57" t="s">
        <v>2</v>
      </c>
      <c r="G19" s="57" t="s">
        <v>1</v>
      </c>
      <c r="H19" s="57" t="s">
        <v>2</v>
      </c>
      <c r="I19" s="57" t="s">
        <v>1</v>
      </c>
      <c r="J19" s="57" t="s">
        <v>2</v>
      </c>
      <c r="K19" s="57" t="s">
        <v>1</v>
      </c>
      <c r="L19" s="57" t="s">
        <v>2</v>
      </c>
      <c r="M19" s="57" t="s">
        <v>1</v>
      </c>
      <c r="N19" s="57" t="s">
        <v>2</v>
      </c>
      <c r="O19" s="57" t="s">
        <v>1</v>
      </c>
      <c r="P19" s="57" t="s">
        <v>2</v>
      </c>
      <c r="Q19" s="57" t="s">
        <v>1</v>
      </c>
      <c r="R19" s="57" t="s">
        <v>2</v>
      </c>
      <c r="S19" s="57" t="s">
        <v>1</v>
      </c>
      <c r="T19" s="57" t="s">
        <v>2</v>
      </c>
      <c r="U19" s="57" t="s">
        <v>1</v>
      </c>
      <c r="V19" s="57" t="s">
        <v>2</v>
      </c>
      <c r="W19" s="57" t="s">
        <v>1</v>
      </c>
      <c r="X19" s="57" t="s">
        <v>2</v>
      </c>
      <c r="Y19" s="57" t="s">
        <v>1</v>
      </c>
      <c r="Z19" s="57" t="s">
        <v>2</v>
      </c>
      <c r="AA19" s="57" t="s">
        <v>1</v>
      </c>
      <c r="AB19" s="57" t="s">
        <v>2</v>
      </c>
      <c r="AC19" s="127"/>
      <c r="AD19" s="58" t="s">
        <v>1</v>
      </c>
      <c r="AE19" s="58" t="s">
        <v>22</v>
      </c>
      <c r="AF19" s="58" t="s">
        <v>23</v>
      </c>
      <c r="AG19" s="182"/>
      <c r="AH19" s="179"/>
      <c r="AI19" s="181"/>
      <c r="AJ19" s="179"/>
    </row>
    <row r="20" spans="1:54" ht="42.75" customHeight="1" thickBot="1" x14ac:dyDescent="0.25">
      <c r="A20" s="175" t="s">
        <v>64</v>
      </c>
      <c r="B20" s="175"/>
      <c r="C20" s="175"/>
      <c r="D20" s="59"/>
      <c r="E20" s="176" t="s">
        <v>149</v>
      </c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69" t="s">
        <v>41</v>
      </c>
      <c r="AD20" s="60"/>
      <c r="AE20" s="60"/>
      <c r="AF20" s="61"/>
      <c r="AG20" s="60"/>
      <c r="AH20" s="60"/>
      <c r="AI20" s="94"/>
      <c r="AJ20" s="60"/>
    </row>
    <row r="21" spans="1:54" s="4" customFormat="1" ht="74.45" customHeight="1" x14ac:dyDescent="0.2">
      <c r="A21" s="170" t="s">
        <v>27</v>
      </c>
      <c r="B21" s="142" t="s">
        <v>122</v>
      </c>
      <c r="C21" s="82" t="s">
        <v>38</v>
      </c>
      <c r="D21" s="70" t="s">
        <v>35</v>
      </c>
      <c r="E21" s="10"/>
      <c r="F21" s="10"/>
      <c r="G21" s="10"/>
      <c r="H21" s="10"/>
      <c r="I21" s="10" t="s">
        <v>1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1"/>
      <c r="AC21" s="66" t="s">
        <v>86</v>
      </c>
      <c r="AD21" s="12">
        <v>1</v>
      </c>
      <c r="AE21" s="12">
        <v>1</v>
      </c>
      <c r="AF21" s="13">
        <f>AE21/AD21</f>
        <v>1</v>
      </c>
      <c r="AG21" s="97" t="s">
        <v>182</v>
      </c>
      <c r="AH21" s="90">
        <v>1</v>
      </c>
      <c r="AI21" s="88" t="s">
        <v>156</v>
      </c>
      <c r="AJ21" s="89">
        <v>45717</v>
      </c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</row>
    <row r="22" spans="1:54" s="4" customFormat="1" ht="82.5" customHeight="1" x14ac:dyDescent="0.2">
      <c r="A22" s="171"/>
      <c r="B22" s="143"/>
      <c r="C22" s="82" t="s">
        <v>39</v>
      </c>
      <c r="D22" s="70" t="s">
        <v>35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 t="s">
        <v>1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1"/>
      <c r="AC22" s="66" t="s">
        <v>87</v>
      </c>
      <c r="AD22" s="12">
        <f t="shared" ref="AD22:AD66" si="0">COUNTIF(E22:AB22,"P")</f>
        <v>1</v>
      </c>
      <c r="AE22" s="12">
        <f t="shared" ref="AE22:AE66" si="1">COUNTIF(E22:AB22,"E")</f>
        <v>0</v>
      </c>
      <c r="AF22" s="13">
        <f t="shared" ref="AF22:AF37" si="2">AE22/AD22</f>
        <v>0</v>
      </c>
      <c r="AG22" s="130" t="s">
        <v>150</v>
      </c>
      <c r="AH22" s="131"/>
      <c r="AI22" s="88" t="s">
        <v>183</v>
      </c>
      <c r="AJ22" s="89">
        <v>45809</v>
      </c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</row>
    <row r="23" spans="1:54" s="4" customFormat="1" ht="44.45" customHeight="1" x14ac:dyDescent="0.2">
      <c r="A23" s="171"/>
      <c r="B23" s="143"/>
      <c r="C23" s="82" t="s">
        <v>40</v>
      </c>
      <c r="D23" s="70" t="s">
        <v>36</v>
      </c>
      <c r="E23" s="9" t="s">
        <v>1</v>
      </c>
      <c r="F23" s="10" t="s">
        <v>2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1"/>
      <c r="AC23" s="66" t="s">
        <v>184</v>
      </c>
      <c r="AD23" s="12">
        <f t="shared" si="0"/>
        <v>1</v>
      </c>
      <c r="AE23" s="12">
        <f t="shared" si="1"/>
        <v>1</v>
      </c>
      <c r="AF23" s="13">
        <f t="shared" si="2"/>
        <v>1</v>
      </c>
      <c r="AG23" s="13" t="s">
        <v>185</v>
      </c>
      <c r="AH23" s="13"/>
      <c r="AI23" s="88" t="s">
        <v>156</v>
      </c>
      <c r="AJ23" s="89">
        <v>45689</v>
      </c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</row>
    <row r="24" spans="1:54" s="4" customFormat="1" ht="48" customHeight="1" x14ac:dyDescent="0.2">
      <c r="A24" s="171"/>
      <c r="B24" s="143"/>
      <c r="C24" s="82" t="s">
        <v>114</v>
      </c>
      <c r="D24" s="70" t="s">
        <v>105</v>
      </c>
      <c r="E24" s="9"/>
      <c r="F24" s="10"/>
      <c r="G24" s="10" t="s">
        <v>88</v>
      </c>
      <c r="H24" s="10"/>
      <c r="I24" s="10"/>
      <c r="J24" s="10"/>
      <c r="K24" s="10"/>
      <c r="L24" s="10"/>
      <c r="M24" s="10"/>
      <c r="N24" s="10"/>
      <c r="O24" s="10" t="s">
        <v>88</v>
      </c>
      <c r="P24" s="10"/>
      <c r="Q24" s="10"/>
      <c r="R24" s="10"/>
      <c r="S24" s="10"/>
      <c r="T24" s="10"/>
      <c r="U24" s="10"/>
      <c r="V24" s="10"/>
      <c r="W24" s="10"/>
      <c r="X24" s="10"/>
      <c r="Y24" s="10" t="s">
        <v>88</v>
      </c>
      <c r="Z24" s="10"/>
      <c r="AA24" s="10"/>
      <c r="AB24" s="11"/>
      <c r="AC24" s="66" t="s">
        <v>157</v>
      </c>
      <c r="AD24" s="12">
        <f t="shared" si="0"/>
        <v>3</v>
      </c>
      <c r="AE24" s="12">
        <f t="shared" si="1"/>
        <v>0</v>
      </c>
      <c r="AF24" s="13">
        <f t="shared" si="2"/>
        <v>0</v>
      </c>
      <c r="AG24" s="97" t="s">
        <v>186</v>
      </c>
      <c r="AH24" s="13">
        <v>0.08</v>
      </c>
      <c r="AI24" s="88" t="s">
        <v>158</v>
      </c>
      <c r="AJ24" s="89">
        <v>45690</v>
      </c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</row>
    <row r="25" spans="1:54" s="4" customFormat="1" ht="74.25" customHeight="1" x14ac:dyDescent="0.2">
      <c r="A25" s="171"/>
      <c r="B25" s="143"/>
      <c r="C25" s="82" t="s">
        <v>113</v>
      </c>
      <c r="D25" s="70" t="s">
        <v>37</v>
      </c>
      <c r="E25" s="9"/>
      <c r="F25" s="10"/>
      <c r="G25" s="10" t="s">
        <v>1</v>
      </c>
      <c r="H25" s="10"/>
      <c r="I25" s="10" t="s">
        <v>1</v>
      </c>
      <c r="J25" s="10"/>
      <c r="K25" s="10" t="s">
        <v>1</v>
      </c>
      <c r="L25" s="10"/>
      <c r="M25" s="10" t="s">
        <v>1</v>
      </c>
      <c r="N25" s="10"/>
      <c r="O25" s="10" t="s">
        <v>1</v>
      </c>
      <c r="P25" s="10"/>
      <c r="Q25" s="10" t="s">
        <v>1</v>
      </c>
      <c r="R25" s="10"/>
      <c r="S25" s="10" t="s">
        <v>1</v>
      </c>
      <c r="T25" s="10"/>
      <c r="U25" s="10" t="s">
        <v>88</v>
      </c>
      <c r="V25" s="10"/>
      <c r="W25" s="10" t="s">
        <v>88</v>
      </c>
      <c r="X25" s="10"/>
      <c r="Y25" s="10" t="s">
        <v>88</v>
      </c>
      <c r="Z25" s="10"/>
      <c r="AA25" s="10" t="s">
        <v>88</v>
      </c>
      <c r="AB25" s="11"/>
      <c r="AC25" s="66" t="s">
        <v>187</v>
      </c>
      <c r="AD25" s="12">
        <f t="shared" si="0"/>
        <v>11</v>
      </c>
      <c r="AE25" s="12">
        <f t="shared" si="1"/>
        <v>0</v>
      </c>
      <c r="AF25" s="13">
        <f t="shared" si="2"/>
        <v>0</v>
      </c>
      <c r="AG25" s="13" t="s">
        <v>159</v>
      </c>
      <c r="AH25" s="13"/>
      <c r="AI25" s="88" t="s">
        <v>160</v>
      </c>
      <c r="AJ25" s="89">
        <v>45689</v>
      </c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</row>
    <row r="26" spans="1:54" s="4" customFormat="1" ht="93.75" customHeight="1" x14ac:dyDescent="0.2">
      <c r="A26" s="171"/>
      <c r="B26" s="143"/>
      <c r="C26" s="82" t="s">
        <v>223</v>
      </c>
      <c r="D26" s="70" t="s">
        <v>37</v>
      </c>
      <c r="E26" s="9"/>
      <c r="F26" s="10"/>
      <c r="G26" s="10" t="s">
        <v>1</v>
      </c>
      <c r="H26" s="10"/>
      <c r="I26" s="10" t="s">
        <v>1</v>
      </c>
      <c r="J26" s="10"/>
      <c r="K26" s="10" t="s">
        <v>1</v>
      </c>
      <c r="L26" s="10"/>
      <c r="M26" s="10" t="s">
        <v>1</v>
      </c>
      <c r="N26" s="10"/>
      <c r="O26" s="10" t="s">
        <v>88</v>
      </c>
      <c r="P26" s="10"/>
      <c r="Q26" s="10" t="s">
        <v>1</v>
      </c>
      <c r="R26" s="10"/>
      <c r="S26" s="10" t="s">
        <v>1</v>
      </c>
      <c r="T26" s="10"/>
      <c r="U26" s="10" t="s">
        <v>1</v>
      </c>
      <c r="V26" s="10"/>
      <c r="W26" s="10"/>
      <c r="X26" s="10"/>
      <c r="Y26" s="10"/>
      <c r="Z26" s="10"/>
      <c r="AA26" s="10"/>
      <c r="AB26" s="11"/>
      <c r="AC26" s="66" t="s">
        <v>78</v>
      </c>
      <c r="AD26" s="12">
        <f t="shared" si="0"/>
        <v>8</v>
      </c>
      <c r="AE26" s="12">
        <f t="shared" si="1"/>
        <v>0</v>
      </c>
      <c r="AF26" s="13">
        <f t="shared" si="2"/>
        <v>0</v>
      </c>
      <c r="AG26" s="97" t="s">
        <v>161</v>
      </c>
      <c r="AH26" s="13"/>
      <c r="AI26" s="88" t="s">
        <v>162</v>
      </c>
      <c r="AJ26" s="89">
        <v>45717</v>
      </c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</row>
    <row r="27" spans="1:54" s="4" customFormat="1" ht="82.5" customHeight="1" x14ac:dyDescent="0.2">
      <c r="A27" s="171"/>
      <c r="B27" s="143"/>
      <c r="C27" s="82" t="s">
        <v>115</v>
      </c>
      <c r="D27" s="70" t="s">
        <v>37</v>
      </c>
      <c r="E27" s="9"/>
      <c r="F27" s="10"/>
      <c r="G27" s="10" t="s">
        <v>88</v>
      </c>
      <c r="H27" s="10"/>
      <c r="I27" s="10"/>
      <c r="J27" s="10"/>
      <c r="K27" s="10"/>
      <c r="L27" s="10"/>
      <c r="M27" s="10" t="s">
        <v>88</v>
      </c>
      <c r="N27" s="10"/>
      <c r="O27" s="10"/>
      <c r="P27" s="10"/>
      <c r="Q27" s="10"/>
      <c r="R27" s="10"/>
      <c r="S27" s="10" t="s">
        <v>88</v>
      </c>
      <c r="T27" s="10"/>
      <c r="U27" s="10"/>
      <c r="V27" s="10"/>
      <c r="W27" s="10"/>
      <c r="X27" s="10"/>
      <c r="Y27" s="10" t="s">
        <v>88</v>
      </c>
      <c r="Z27" s="10"/>
      <c r="AA27" s="10"/>
      <c r="AB27" s="11"/>
      <c r="AC27" s="66" t="s">
        <v>91</v>
      </c>
      <c r="AD27" s="12">
        <f t="shared" si="0"/>
        <v>4</v>
      </c>
      <c r="AE27" s="12">
        <f t="shared" si="1"/>
        <v>0</v>
      </c>
      <c r="AF27" s="13">
        <f t="shared" si="2"/>
        <v>0</v>
      </c>
      <c r="AG27" s="13" t="s">
        <v>163</v>
      </c>
      <c r="AH27" s="13">
        <v>0.08</v>
      </c>
      <c r="AI27" s="88" t="s">
        <v>164</v>
      </c>
      <c r="AJ27" s="14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</row>
    <row r="28" spans="1:54" s="4" customFormat="1" ht="97.5" customHeight="1" x14ac:dyDescent="0.2">
      <c r="A28" s="171"/>
      <c r="B28" s="143"/>
      <c r="C28" s="82" t="s">
        <v>117</v>
      </c>
      <c r="D28" s="70" t="s">
        <v>37</v>
      </c>
      <c r="E28" s="71"/>
      <c r="F28" s="10"/>
      <c r="G28" s="10" t="s">
        <v>1</v>
      </c>
      <c r="H28" s="10"/>
      <c r="I28" s="10"/>
      <c r="J28" s="10"/>
      <c r="K28" s="10" t="s">
        <v>1</v>
      </c>
      <c r="L28" s="10"/>
      <c r="M28" s="10"/>
      <c r="N28" s="10"/>
      <c r="O28" s="10"/>
      <c r="P28" s="10"/>
      <c r="Q28" s="10" t="s">
        <v>1</v>
      </c>
      <c r="R28" s="10"/>
      <c r="S28" s="10"/>
      <c r="T28" s="10" t="s">
        <v>1</v>
      </c>
      <c r="U28" s="10"/>
      <c r="V28" s="10"/>
      <c r="W28" s="10"/>
      <c r="X28" s="10"/>
      <c r="Y28" s="10"/>
      <c r="Z28" s="10"/>
      <c r="AA28" s="10"/>
      <c r="AB28" s="11"/>
      <c r="AC28" s="66" t="s">
        <v>89</v>
      </c>
      <c r="AD28" s="12">
        <f t="shared" si="0"/>
        <v>4</v>
      </c>
      <c r="AE28" s="12">
        <f t="shared" si="1"/>
        <v>0</v>
      </c>
      <c r="AF28" s="13">
        <f t="shared" si="2"/>
        <v>0</v>
      </c>
      <c r="AG28" s="97" t="s">
        <v>161</v>
      </c>
      <c r="AH28" s="13"/>
      <c r="AI28" s="88" t="s">
        <v>165</v>
      </c>
      <c r="AJ28" s="87">
        <v>45962</v>
      </c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</row>
    <row r="29" spans="1:54" s="4" customFormat="1" ht="97.5" customHeight="1" x14ac:dyDescent="0.2">
      <c r="A29" s="171"/>
      <c r="B29" s="143"/>
      <c r="C29" s="82" t="s">
        <v>116</v>
      </c>
      <c r="D29" s="70" t="s">
        <v>137</v>
      </c>
      <c r="E29" s="71"/>
      <c r="F29" s="10"/>
      <c r="G29" s="10" t="s">
        <v>1</v>
      </c>
      <c r="H29" s="10"/>
      <c r="I29" s="10"/>
      <c r="J29" s="10"/>
      <c r="K29" s="10"/>
      <c r="L29" s="10"/>
      <c r="M29" s="10"/>
      <c r="N29" s="10"/>
      <c r="O29" s="10"/>
      <c r="P29" s="10"/>
      <c r="Q29" s="10" t="s">
        <v>1</v>
      </c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1"/>
      <c r="AC29" s="66" t="s">
        <v>138</v>
      </c>
      <c r="AD29" s="12">
        <f t="shared" si="0"/>
        <v>2</v>
      </c>
      <c r="AE29" s="12">
        <f t="shared" si="1"/>
        <v>0</v>
      </c>
      <c r="AF29" s="13">
        <f t="shared" si="2"/>
        <v>0</v>
      </c>
      <c r="AG29" s="13" t="s">
        <v>166</v>
      </c>
      <c r="AH29" s="13"/>
      <c r="AI29" s="88"/>
      <c r="AJ29" s="87">
        <v>45717</v>
      </c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</row>
    <row r="30" spans="1:54" s="4" customFormat="1" ht="97.5" customHeight="1" x14ac:dyDescent="0.2">
      <c r="A30" s="171"/>
      <c r="B30" s="143"/>
      <c r="C30" s="82" t="s">
        <v>124</v>
      </c>
      <c r="D30" s="70" t="s">
        <v>37</v>
      </c>
      <c r="E30" s="10" t="s">
        <v>1</v>
      </c>
      <c r="F30" s="10"/>
      <c r="G30" s="10"/>
      <c r="H30" s="10"/>
      <c r="I30" s="10" t="s">
        <v>1</v>
      </c>
      <c r="J30" s="10"/>
      <c r="K30" s="10" t="s">
        <v>1</v>
      </c>
      <c r="L30" s="10"/>
      <c r="M30" s="10"/>
      <c r="N30" s="10" t="s">
        <v>1</v>
      </c>
      <c r="O30" s="10"/>
      <c r="P30" s="10"/>
      <c r="Q30" s="10" t="s">
        <v>1</v>
      </c>
      <c r="R30" s="10"/>
      <c r="S30" s="10" t="s">
        <v>1</v>
      </c>
      <c r="T30" s="10"/>
      <c r="U30" s="10" t="s">
        <v>1</v>
      </c>
      <c r="V30" s="10"/>
      <c r="W30" s="10" t="s">
        <v>1</v>
      </c>
      <c r="X30" s="10"/>
      <c r="Y30" s="10"/>
      <c r="Z30" s="10"/>
      <c r="AA30" s="10"/>
      <c r="AB30" s="11"/>
      <c r="AC30" s="66" t="s">
        <v>139</v>
      </c>
      <c r="AD30" s="12">
        <f t="shared" si="0"/>
        <v>8</v>
      </c>
      <c r="AE30" s="12">
        <f t="shared" si="1"/>
        <v>0</v>
      </c>
      <c r="AF30" s="13">
        <f>AE30/AD30</f>
        <v>0</v>
      </c>
      <c r="AG30" s="97" t="s">
        <v>167</v>
      </c>
      <c r="AH30" s="13"/>
      <c r="AI30" s="88" t="s">
        <v>156</v>
      </c>
      <c r="AJ30" s="88" t="s">
        <v>168</v>
      </c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</row>
    <row r="31" spans="1:54" s="4" customFormat="1" ht="72" customHeight="1" x14ac:dyDescent="0.2">
      <c r="A31" s="171"/>
      <c r="B31" s="143"/>
      <c r="C31" s="82" t="s">
        <v>119</v>
      </c>
      <c r="D31" s="62" t="s">
        <v>37</v>
      </c>
      <c r="E31" s="10" t="s">
        <v>88</v>
      </c>
      <c r="F31" s="10"/>
      <c r="G31" s="10"/>
      <c r="H31" s="10"/>
      <c r="I31" s="10"/>
      <c r="J31" s="10"/>
      <c r="K31" s="10" t="s">
        <v>1</v>
      </c>
      <c r="L31" s="10"/>
      <c r="M31" s="10"/>
      <c r="N31" s="10"/>
      <c r="O31" s="10" t="s">
        <v>88</v>
      </c>
      <c r="P31" s="10"/>
      <c r="Q31" s="10"/>
      <c r="R31" s="10"/>
      <c r="S31" s="10"/>
      <c r="T31" s="10"/>
      <c r="U31" s="10"/>
      <c r="V31" s="10"/>
      <c r="W31" s="10"/>
      <c r="X31" s="10"/>
      <c r="Y31" s="10" t="s">
        <v>1</v>
      </c>
      <c r="Z31" s="10"/>
      <c r="AA31" s="10"/>
      <c r="AB31" s="11"/>
      <c r="AC31" s="66" t="s">
        <v>90</v>
      </c>
      <c r="AD31" s="12">
        <v>0</v>
      </c>
      <c r="AE31" s="12">
        <f t="shared" si="1"/>
        <v>0</v>
      </c>
      <c r="AF31" s="13" t="e">
        <f t="shared" si="2"/>
        <v>#DIV/0!</v>
      </c>
      <c r="AG31" s="13" t="s">
        <v>169</v>
      </c>
      <c r="AH31" s="13"/>
      <c r="AI31" s="88" t="s">
        <v>156</v>
      </c>
      <c r="AJ31" s="88" t="s">
        <v>168</v>
      </c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</row>
    <row r="32" spans="1:54" s="4" customFormat="1" ht="72" customHeight="1" x14ac:dyDescent="0.2">
      <c r="A32" s="171"/>
      <c r="B32" s="143"/>
      <c r="C32" s="82" t="s">
        <v>120</v>
      </c>
      <c r="D32" s="62" t="s">
        <v>37</v>
      </c>
      <c r="E32" s="9"/>
      <c r="F32" s="10"/>
      <c r="G32" s="10" t="s">
        <v>1</v>
      </c>
      <c r="H32" s="10"/>
      <c r="I32" s="10" t="s">
        <v>1</v>
      </c>
      <c r="J32" s="10"/>
      <c r="K32" s="10" t="s">
        <v>1</v>
      </c>
      <c r="L32" s="10"/>
      <c r="M32" s="10" t="s">
        <v>1</v>
      </c>
      <c r="N32" s="10"/>
      <c r="O32" s="10" t="s">
        <v>1</v>
      </c>
      <c r="P32" s="10"/>
      <c r="Q32" s="10" t="s">
        <v>1</v>
      </c>
      <c r="R32" s="10"/>
      <c r="S32" s="10" t="s">
        <v>1</v>
      </c>
      <c r="T32" s="10"/>
      <c r="U32" s="10" t="s">
        <v>1</v>
      </c>
      <c r="V32" s="10"/>
      <c r="W32" s="10" t="s">
        <v>1</v>
      </c>
      <c r="X32" s="10"/>
      <c r="Y32" s="10" t="s">
        <v>1</v>
      </c>
      <c r="Z32" s="10"/>
      <c r="AA32" s="10" t="s">
        <v>1</v>
      </c>
      <c r="AB32" s="11"/>
      <c r="AC32" s="66" t="s">
        <v>140</v>
      </c>
      <c r="AD32" s="12"/>
      <c r="AE32" s="12">
        <f t="shared" si="1"/>
        <v>0</v>
      </c>
      <c r="AF32" s="13" t="e">
        <f t="shared" si="2"/>
        <v>#DIV/0!</v>
      </c>
      <c r="AG32" s="97" t="s">
        <v>188</v>
      </c>
      <c r="AH32" s="13"/>
      <c r="AI32" s="88" t="s">
        <v>156</v>
      </c>
      <c r="AJ32" s="88" t="s">
        <v>189</v>
      </c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</row>
    <row r="33" spans="1:54" s="4" customFormat="1" ht="72" customHeight="1" x14ac:dyDescent="0.2">
      <c r="A33" s="171"/>
      <c r="B33" s="143"/>
      <c r="C33" s="82" t="s">
        <v>200</v>
      </c>
      <c r="D33" s="62" t="s">
        <v>199</v>
      </c>
      <c r="E33" s="9"/>
      <c r="F33" s="10"/>
      <c r="G33" s="10"/>
      <c r="H33" s="10"/>
      <c r="I33" s="10"/>
      <c r="J33" s="10"/>
      <c r="K33" s="10"/>
      <c r="L33" s="10"/>
      <c r="M33" s="10"/>
      <c r="N33" s="10"/>
      <c r="O33" s="10" t="s">
        <v>88</v>
      </c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1"/>
      <c r="AC33" s="66" t="s">
        <v>201</v>
      </c>
      <c r="AD33" s="12"/>
      <c r="AE33" s="12"/>
      <c r="AF33" s="13"/>
      <c r="AG33" s="97" t="s">
        <v>202</v>
      </c>
      <c r="AH33" s="13"/>
      <c r="AI33" s="88" t="s">
        <v>203</v>
      </c>
      <c r="AJ33" s="88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</row>
    <row r="34" spans="1:54" s="4" customFormat="1" ht="72" customHeight="1" x14ac:dyDescent="0.2">
      <c r="A34" s="171"/>
      <c r="B34" s="143"/>
      <c r="C34" s="82" t="s">
        <v>121</v>
      </c>
      <c r="D34" s="62" t="s">
        <v>37</v>
      </c>
      <c r="E34" s="9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 t="s">
        <v>88</v>
      </c>
      <c r="X34" s="10"/>
      <c r="Y34" s="10"/>
      <c r="Z34" s="10"/>
      <c r="AA34" s="10"/>
      <c r="AB34" s="11"/>
      <c r="AC34" s="66" t="s">
        <v>141</v>
      </c>
      <c r="AD34" s="12">
        <f t="shared" si="0"/>
        <v>1</v>
      </c>
      <c r="AE34" s="12">
        <f t="shared" si="1"/>
        <v>0</v>
      </c>
      <c r="AF34" s="13">
        <f t="shared" si="2"/>
        <v>0</v>
      </c>
      <c r="AG34" s="91" t="s">
        <v>190</v>
      </c>
      <c r="AH34" s="13"/>
      <c r="AI34" s="88" t="s">
        <v>170</v>
      </c>
      <c r="AJ34" s="89">
        <v>45627</v>
      </c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</row>
    <row r="35" spans="1:54" s="4" customFormat="1" ht="49.5" customHeight="1" thickBot="1" x14ac:dyDescent="0.25">
      <c r="A35" s="171"/>
      <c r="B35" s="144"/>
      <c r="C35" s="82" t="s">
        <v>123</v>
      </c>
      <c r="D35" s="62" t="s">
        <v>37</v>
      </c>
      <c r="E35" s="9"/>
      <c r="F35" s="10"/>
      <c r="G35" s="10"/>
      <c r="H35" s="10"/>
      <c r="I35" s="10"/>
      <c r="J35" s="10"/>
      <c r="K35" s="10"/>
      <c r="L35" s="10"/>
      <c r="M35" s="10" t="s">
        <v>88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1"/>
      <c r="AC35" s="66" t="s">
        <v>92</v>
      </c>
      <c r="AD35" s="12">
        <v>1</v>
      </c>
      <c r="AE35" s="12"/>
      <c r="AF35" s="13">
        <f t="shared" si="2"/>
        <v>0</v>
      </c>
      <c r="AG35" s="13" t="s">
        <v>171</v>
      </c>
      <c r="AH35" s="13"/>
      <c r="AI35" s="88" t="s">
        <v>191</v>
      </c>
      <c r="AJ35" s="87">
        <v>45778</v>
      </c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</row>
    <row r="36" spans="1:54" s="4" customFormat="1" ht="109.5" customHeight="1" x14ac:dyDescent="0.2">
      <c r="A36" s="171"/>
      <c r="B36" s="132" t="s">
        <v>126</v>
      </c>
      <c r="C36" s="78" t="s">
        <v>118</v>
      </c>
      <c r="D36" s="62" t="s">
        <v>142</v>
      </c>
      <c r="E36" s="16"/>
      <c r="F36" s="16"/>
      <c r="G36" s="10"/>
      <c r="H36" s="16"/>
      <c r="I36" s="16" t="s">
        <v>88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7"/>
      <c r="AC36" s="67" t="s">
        <v>93</v>
      </c>
      <c r="AD36" s="12">
        <f t="shared" si="0"/>
        <v>1</v>
      </c>
      <c r="AE36" s="12">
        <f t="shared" si="1"/>
        <v>0</v>
      </c>
      <c r="AF36" s="13">
        <f t="shared" si="2"/>
        <v>0</v>
      </c>
      <c r="AG36" s="13" t="s">
        <v>172</v>
      </c>
      <c r="AH36" s="13"/>
      <c r="AI36" s="92" t="s">
        <v>173</v>
      </c>
      <c r="AJ36" s="14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</row>
    <row r="37" spans="1:54" s="4" customFormat="1" ht="78" customHeight="1" x14ac:dyDescent="0.2">
      <c r="A37" s="171"/>
      <c r="B37" s="133"/>
      <c r="C37" s="79" t="s">
        <v>74</v>
      </c>
      <c r="D37" s="62" t="s">
        <v>37</v>
      </c>
      <c r="E37" s="16"/>
      <c r="F37" s="16"/>
      <c r="G37" s="16"/>
      <c r="H37" s="16"/>
      <c r="I37" s="16" t="s">
        <v>1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7"/>
      <c r="AC37" s="67" t="s">
        <v>94</v>
      </c>
      <c r="AD37" s="12">
        <f t="shared" si="0"/>
        <v>1</v>
      </c>
      <c r="AE37" s="12">
        <f t="shared" si="1"/>
        <v>0</v>
      </c>
      <c r="AF37" s="13">
        <f t="shared" si="2"/>
        <v>0</v>
      </c>
      <c r="AG37" s="97" t="s">
        <v>192</v>
      </c>
      <c r="AH37" s="13">
        <v>0.03</v>
      </c>
      <c r="AI37" s="92"/>
      <c r="AJ37" s="87">
        <v>45717</v>
      </c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</row>
    <row r="38" spans="1:54" s="4" customFormat="1" ht="78" customHeight="1" x14ac:dyDescent="0.2">
      <c r="A38" s="171"/>
      <c r="B38" s="133"/>
      <c r="C38" s="79" t="s">
        <v>75</v>
      </c>
      <c r="D38" s="62" t="s">
        <v>131</v>
      </c>
      <c r="E38" s="10" t="s">
        <v>1</v>
      </c>
      <c r="F38" s="10" t="s">
        <v>2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1"/>
      <c r="AC38" s="67" t="s">
        <v>95</v>
      </c>
      <c r="AD38" s="12">
        <f t="shared" si="0"/>
        <v>1</v>
      </c>
      <c r="AE38" s="12">
        <f t="shared" si="1"/>
        <v>1</v>
      </c>
      <c r="AF38" s="13">
        <f>AE38/AD38</f>
        <v>1</v>
      </c>
      <c r="AG38" s="97" t="s">
        <v>193</v>
      </c>
      <c r="AH38" s="13"/>
      <c r="AI38" s="92" t="s">
        <v>194</v>
      </c>
      <c r="AJ38" s="87">
        <v>45931</v>
      </c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</row>
    <row r="39" spans="1:54" s="4" customFormat="1" ht="57" customHeight="1" x14ac:dyDescent="0.2">
      <c r="A39" s="171"/>
      <c r="B39" s="133"/>
      <c r="C39" s="79" t="s">
        <v>76</v>
      </c>
      <c r="D39" s="62" t="s">
        <v>37</v>
      </c>
      <c r="E39" s="9" t="s">
        <v>1</v>
      </c>
      <c r="F39" s="10" t="s">
        <v>2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1"/>
      <c r="AC39" s="67" t="s">
        <v>96</v>
      </c>
      <c r="AD39" s="12">
        <f t="shared" si="0"/>
        <v>1</v>
      </c>
      <c r="AE39" s="12">
        <f t="shared" si="1"/>
        <v>1</v>
      </c>
      <c r="AF39" s="13">
        <f>AE39/AD39</f>
        <v>1</v>
      </c>
      <c r="AG39" s="97" t="s">
        <v>195</v>
      </c>
      <c r="AH39" s="13"/>
      <c r="AI39" s="92" t="s">
        <v>174</v>
      </c>
      <c r="AJ39" s="14" t="s">
        <v>189</v>
      </c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</row>
    <row r="40" spans="1:54" s="4" customFormat="1" ht="49.5" customHeight="1" x14ac:dyDescent="0.2">
      <c r="A40" s="171"/>
      <c r="B40" s="133"/>
      <c r="C40" s="79" t="s">
        <v>132</v>
      </c>
      <c r="D40" s="62" t="s">
        <v>131</v>
      </c>
      <c r="E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67" t="s">
        <v>155</v>
      </c>
      <c r="AD40" s="12"/>
      <c r="AE40" s="12"/>
      <c r="AF40" s="18" t="e">
        <f t="shared" ref="AF40:AF50" si="3">AE40/AD40</f>
        <v>#DIV/0!</v>
      </c>
      <c r="AG40" s="96" t="s">
        <v>196</v>
      </c>
      <c r="AH40" s="18"/>
      <c r="AI40" s="92"/>
      <c r="AJ40" s="87">
        <v>45748</v>
      </c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</row>
    <row r="41" spans="1:54" s="4" customFormat="1" ht="49.5" customHeight="1" x14ac:dyDescent="0.2">
      <c r="A41" s="171"/>
      <c r="B41" s="133"/>
      <c r="C41" s="80" t="s">
        <v>242</v>
      </c>
      <c r="D41" s="62"/>
      <c r="E41" s="9"/>
      <c r="F41" s="10"/>
      <c r="G41" s="10" t="s">
        <v>88</v>
      </c>
      <c r="H41" s="10"/>
      <c r="I41" s="10" t="s">
        <v>88</v>
      </c>
      <c r="J41" s="10"/>
      <c r="K41" s="10"/>
      <c r="L41" s="10"/>
      <c r="M41" s="10" t="s">
        <v>88</v>
      </c>
      <c r="N41" s="10"/>
      <c r="O41" s="10" t="s">
        <v>88</v>
      </c>
      <c r="P41" s="10"/>
      <c r="Q41" s="10"/>
      <c r="R41" s="10"/>
      <c r="S41" s="10" t="s">
        <v>88</v>
      </c>
      <c r="T41" s="10"/>
      <c r="U41" s="10" t="s">
        <v>88</v>
      </c>
      <c r="V41" s="10"/>
      <c r="W41" s="9" t="s">
        <v>88</v>
      </c>
      <c r="X41" s="10"/>
      <c r="Y41" s="10" t="s">
        <v>88</v>
      </c>
      <c r="Z41" s="10"/>
      <c r="AA41" s="10"/>
      <c r="AB41" s="83"/>
      <c r="AC41" s="66" t="s">
        <v>243</v>
      </c>
      <c r="AD41" s="12"/>
      <c r="AE41" s="12"/>
      <c r="AF41" s="18"/>
      <c r="AG41" s="96"/>
      <c r="AH41" s="18"/>
      <c r="AI41" s="92"/>
      <c r="AJ41" s="87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</row>
    <row r="42" spans="1:54" s="4" customFormat="1" ht="49.5" customHeight="1" x14ac:dyDescent="0.2">
      <c r="A42" s="171"/>
      <c r="B42" s="133"/>
      <c r="C42" s="80" t="s">
        <v>133</v>
      </c>
      <c r="D42" s="62" t="s">
        <v>37</v>
      </c>
      <c r="E42" s="9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9"/>
      <c r="X42" s="10"/>
      <c r="Y42" s="10"/>
      <c r="Z42" s="10"/>
      <c r="AA42" s="10" t="s">
        <v>1</v>
      </c>
      <c r="AB42" s="11"/>
      <c r="AC42" s="66" t="s">
        <v>143</v>
      </c>
      <c r="AD42" s="12"/>
      <c r="AE42" s="12"/>
      <c r="AF42" s="18"/>
      <c r="AG42" s="18" t="s">
        <v>175</v>
      </c>
      <c r="AH42" s="18"/>
      <c r="AI42" s="92" t="s">
        <v>197</v>
      </c>
      <c r="AJ42" s="87">
        <v>45992</v>
      </c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</row>
    <row r="43" spans="1:54" s="4" customFormat="1" ht="49.5" customHeight="1" x14ac:dyDescent="0.2">
      <c r="A43" s="171"/>
      <c r="B43" s="133"/>
      <c r="C43" s="80" t="s">
        <v>77</v>
      </c>
      <c r="D43" s="62" t="s">
        <v>37</v>
      </c>
      <c r="E43" s="9"/>
      <c r="F43" s="10"/>
      <c r="G43" s="10"/>
      <c r="H43" s="10"/>
      <c r="I43" s="10"/>
      <c r="J43" s="10"/>
      <c r="K43" s="10"/>
      <c r="L43" s="10"/>
      <c r="M43" s="10" t="s">
        <v>1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1"/>
      <c r="AC43" s="66" t="s">
        <v>97</v>
      </c>
      <c r="AD43" s="12">
        <f t="shared" si="0"/>
        <v>1</v>
      </c>
      <c r="AE43" s="12">
        <f t="shared" si="1"/>
        <v>0</v>
      </c>
      <c r="AF43" s="18">
        <f t="shared" si="3"/>
        <v>0</v>
      </c>
      <c r="AG43" s="18" t="s">
        <v>198</v>
      </c>
      <c r="AH43" s="18"/>
      <c r="AI43" s="99">
        <v>45383</v>
      </c>
      <c r="AJ43" s="14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</row>
    <row r="44" spans="1:54" s="4" customFormat="1" ht="49.5" customHeight="1" x14ac:dyDescent="0.2">
      <c r="A44" s="171"/>
      <c r="B44" s="133"/>
      <c r="C44" s="80" t="s">
        <v>240</v>
      </c>
      <c r="D44" s="62" t="s">
        <v>217</v>
      </c>
      <c r="E44" s="9"/>
      <c r="F44" s="10"/>
      <c r="G44" s="10"/>
      <c r="H44" s="10"/>
      <c r="I44" s="10" t="s">
        <v>88</v>
      </c>
      <c r="J44" s="10"/>
      <c r="K44" s="10"/>
      <c r="L44" s="10"/>
      <c r="M44" s="10"/>
      <c r="N44" s="10"/>
      <c r="O44" s="10"/>
      <c r="P44" s="10"/>
      <c r="Q44" s="10" t="s">
        <v>88</v>
      </c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1"/>
      <c r="AC44" s="66" t="s">
        <v>241</v>
      </c>
      <c r="AD44" s="12"/>
      <c r="AE44" s="12"/>
      <c r="AF44" s="18"/>
      <c r="AG44" s="18"/>
      <c r="AH44" s="18"/>
      <c r="AI44" s="99"/>
      <c r="AJ44" s="14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</row>
    <row r="45" spans="1:54" s="4" customFormat="1" ht="49.5" customHeight="1" x14ac:dyDescent="0.2">
      <c r="A45" s="171"/>
      <c r="B45" s="133"/>
      <c r="C45" s="80" t="s">
        <v>233</v>
      </c>
      <c r="D45" s="62" t="s">
        <v>217</v>
      </c>
      <c r="E45" s="9"/>
      <c r="F45" s="10"/>
      <c r="G45" s="10"/>
      <c r="H45" s="10"/>
      <c r="I45" s="10" t="s">
        <v>88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1"/>
      <c r="AC45" s="66" t="s">
        <v>236</v>
      </c>
      <c r="AD45" s="12"/>
      <c r="AE45" s="12"/>
      <c r="AF45" s="18"/>
      <c r="AG45" s="18"/>
      <c r="AH45" s="18"/>
      <c r="AI45" s="99"/>
      <c r="AJ45" s="14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</row>
    <row r="46" spans="1:54" s="4" customFormat="1" ht="49.5" customHeight="1" x14ac:dyDescent="0.2">
      <c r="A46" s="171"/>
      <c r="B46" s="133"/>
      <c r="C46" s="80" t="s">
        <v>235</v>
      </c>
      <c r="D46" s="62" t="s">
        <v>217</v>
      </c>
      <c r="E46" s="9"/>
      <c r="F46" s="10"/>
      <c r="G46" s="10"/>
      <c r="H46" s="10"/>
      <c r="I46" s="10" t="s">
        <v>88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1"/>
      <c r="AC46" s="66" t="s">
        <v>234</v>
      </c>
      <c r="AD46" s="12"/>
      <c r="AE46" s="12"/>
      <c r="AF46" s="18"/>
      <c r="AG46" s="18"/>
      <c r="AH46" s="18"/>
      <c r="AI46" s="99"/>
      <c r="AJ46" s="14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</row>
    <row r="47" spans="1:54" s="4" customFormat="1" ht="49.5" customHeight="1" x14ac:dyDescent="0.2">
      <c r="A47" s="171"/>
      <c r="B47" s="133"/>
      <c r="C47" s="80" t="s">
        <v>237</v>
      </c>
      <c r="D47" s="62" t="s">
        <v>238</v>
      </c>
      <c r="E47" s="9"/>
      <c r="F47" s="10"/>
      <c r="G47" s="10"/>
      <c r="H47" s="10"/>
      <c r="I47" s="10" t="s">
        <v>88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1"/>
      <c r="AC47" s="66" t="s">
        <v>239</v>
      </c>
      <c r="AD47" s="12"/>
      <c r="AE47" s="12"/>
      <c r="AF47" s="18"/>
      <c r="AG47" s="18"/>
      <c r="AH47" s="18"/>
      <c r="AI47" s="99"/>
      <c r="AJ47" s="14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</row>
    <row r="48" spans="1:54" s="4" customFormat="1" ht="49.5" customHeight="1" x14ac:dyDescent="0.2">
      <c r="A48" s="171"/>
      <c r="B48" s="133"/>
      <c r="C48" s="79" t="s">
        <v>125</v>
      </c>
      <c r="D48" s="62" t="s">
        <v>37</v>
      </c>
      <c r="E48" s="9"/>
      <c r="F48" s="10"/>
      <c r="G48" s="10" t="s">
        <v>1</v>
      </c>
      <c r="H48" s="10"/>
      <c r="I48" s="10"/>
      <c r="J48" s="10"/>
      <c r="K48" s="10" t="s">
        <v>1</v>
      </c>
      <c r="L48" s="10"/>
      <c r="M48" s="10"/>
      <c r="N48" s="10"/>
      <c r="O48" s="10" t="s">
        <v>1</v>
      </c>
      <c r="P48" s="10"/>
      <c r="Q48" s="10"/>
      <c r="R48" s="10"/>
      <c r="S48" s="10" t="s">
        <v>1</v>
      </c>
      <c r="T48" s="10"/>
      <c r="U48" s="10"/>
      <c r="V48" s="10"/>
      <c r="W48" s="10" t="s">
        <v>1</v>
      </c>
      <c r="X48" s="10"/>
      <c r="Y48" s="10"/>
      <c r="Z48" s="10"/>
      <c r="AA48" s="10" t="s">
        <v>1</v>
      </c>
      <c r="AB48" s="11"/>
      <c r="AC48" s="67" t="s">
        <v>204</v>
      </c>
      <c r="AD48" s="12">
        <v>1</v>
      </c>
      <c r="AE48" s="12">
        <v>1</v>
      </c>
      <c r="AF48" s="18">
        <f t="shared" si="3"/>
        <v>1</v>
      </c>
      <c r="AG48" s="96" t="s">
        <v>176</v>
      </c>
      <c r="AH48" s="18"/>
      <c r="AI48" s="92" t="s">
        <v>205</v>
      </c>
      <c r="AJ48" s="14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</row>
    <row r="49" spans="1:54" s="4" customFormat="1" ht="72" customHeight="1" x14ac:dyDescent="0.2">
      <c r="A49" s="171"/>
      <c r="B49" s="133"/>
      <c r="C49" s="79" t="s">
        <v>134</v>
      </c>
      <c r="D49" s="62" t="s">
        <v>131</v>
      </c>
      <c r="E49" s="9"/>
      <c r="F49" s="10"/>
      <c r="G49" s="72"/>
      <c r="H49" s="10"/>
      <c r="I49" s="10"/>
      <c r="J49" s="10"/>
      <c r="K49" s="10" t="s">
        <v>1</v>
      </c>
      <c r="L49" s="10"/>
      <c r="M49" s="10"/>
      <c r="N49" s="10"/>
      <c r="O49" s="10"/>
      <c r="P49" s="10"/>
      <c r="Q49" s="10"/>
      <c r="R49" s="10"/>
      <c r="S49" s="10" t="s">
        <v>88</v>
      </c>
      <c r="T49" s="10"/>
      <c r="U49" s="10"/>
      <c r="V49" s="10"/>
      <c r="W49" s="10"/>
      <c r="X49" s="10"/>
      <c r="Y49" s="10" t="s">
        <v>88</v>
      </c>
      <c r="Z49" s="10"/>
      <c r="AA49" s="10"/>
      <c r="AB49" s="11"/>
      <c r="AC49" s="67" t="s">
        <v>98</v>
      </c>
      <c r="AD49" s="12">
        <f t="shared" si="0"/>
        <v>3</v>
      </c>
      <c r="AE49" s="12">
        <f t="shared" si="1"/>
        <v>0</v>
      </c>
      <c r="AF49" s="18">
        <f t="shared" si="3"/>
        <v>0</v>
      </c>
      <c r="AG49" s="96" t="s">
        <v>206</v>
      </c>
      <c r="AH49" s="18"/>
      <c r="AI49" s="92"/>
      <c r="AJ49" s="14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</row>
    <row r="50" spans="1:54" s="4" customFormat="1" ht="72" customHeight="1" thickBot="1" x14ac:dyDescent="0.25">
      <c r="A50" s="171"/>
      <c r="B50" s="133"/>
      <c r="C50" s="81" t="s">
        <v>151</v>
      </c>
      <c r="D50" s="62" t="s">
        <v>37</v>
      </c>
      <c r="E50" s="9" t="s">
        <v>88</v>
      </c>
      <c r="F50" s="10" t="s">
        <v>2</v>
      </c>
      <c r="G50" s="72" t="s">
        <v>1</v>
      </c>
      <c r="H50" s="10"/>
      <c r="I50" s="10" t="s">
        <v>1</v>
      </c>
      <c r="J50" s="10"/>
      <c r="K50" s="10" t="s">
        <v>1</v>
      </c>
      <c r="L50" s="10"/>
      <c r="M50" s="10" t="s">
        <v>1</v>
      </c>
      <c r="N50" s="10"/>
      <c r="O50" s="9" t="s">
        <v>1</v>
      </c>
      <c r="P50" s="10"/>
      <c r="Q50" s="10" t="s">
        <v>1</v>
      </c>
      <c r="R50" s="10"/>
      <c r="S50" s="10" t="s">
        <v>1</v>
      </c>
      <c r="T50" s="10"/>
      <c r="U50" s="10" t="s">
        <v>1</v>
      </c>
      <c r="V50" s="10"/>
      <c r="W50" s="10" t="s">
        <v>1</v>
      </c>
      <c r="X50" s="10"/>
      <c r="Y50" s="10" t="s">
        <v>1</v>
      </c>
      <c r="Z50" s="10"/>
      <c r="AA50" s="10"/>
      <c r="AB50" s="11"/>
      <c r="AC50" s="67" t="s">
        <v>207</v>
      </c>
      <c r="AD50" s="12">
        <v>8</v>
      </c>
      <c r="AE50" s="12">
        <v>8</v>
      </c>
      <c r="AF50" s="18">
        <f t="shared" si="3"/>
        <v>1</v>
      </c>
      <c r="AG50" s="96" t="s">
        <v>208</v>
      </c>
      <c r="AH50" s="18"/>
      <c r="AI50" s="92"/>
      <c r="AJ50" s="14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</row>
    <row r="51" spans="1:54" ht="61.5" customHeight="1" x14ac:dyDescent="0.2">
      <c r="A51" s="86"/>
      <c r="B51" s="145" t="s">
        <v>127</v>
      </c>
      <c r="C51" s="84" t="s">
        <v>129</v>
      </c>
      <c r="D51" s="62" t="s">
        <v>37</v>
      </c>
      <c r="E51" s="9"/>
      <c r="F51" s="10"/>
      <c r="G51" s="9"/>
      <c r="H51" s="10"/>
      <c r="I51" s="10"/>
      <c r="J51" s="10"/>
      <c r="K51" s="10"/>
      <c r="L51" s="10"/>
      <c r="M51" s="10" t="s">
        <v>88</v>
      </c>
      <c r="N51" s="10"/>
      <c r="O51" s="10"/>
      <c r="P51" s="10"/>
      <c r="Q51" s="10"/>
      <c r="R51" s="10"/>
      <c r="S51" s="10"/>
      <c r="T51" s="10"/>
      <c r="U51" s="10"/>
      <c r="V51" s="10"/>
      <c r="W51" s="10" t="s">
        <v>1</v>
      </c>
      <c r="X51" s="10"/>
      <c r="Y51" s="10"/>
      <c r="Z51" s="10"/>
      <c r="AA51" s="10"/>
      <c r="AB51" s="11"/>
      <c r="AC51" s="67" t="s">
        <v>209</v>
      </c>
      <c r="AD51" s="12">
        <f t="shared" ref="AD51:AD59" si="4">COUNTIF(E51:AB51,"P")</f>
        <v>2</v>
      </c>
      <c r="AE51" s="12">
        <f t="shared" ref="AE51:AE59" si="5">COUNTIF(E51:AB51,"E")</f>
        <v>0</v>
      </c>
      <c r="AF51" s="13">
        <f t="shared" ref="AF51:AF59" si="6">AE51/AD51</f>
        <v>0</v>
      </c>
      <c r="AG51" s="97" t="s">
        <v>177</v>
      </c>
      <c r="AH51" s="13"/>
      <c r="AI51" s="92"/>
      <c r="AJ51" s="19"/>
    </row>
    <row r="52" spans="1:54" ht="61.5" customHeight="1" x14ac:dyDescent="0.2">
      <c r="A52" s="86"/>
      <c r="B52" s="146"/>
      <c r="C52" s="84" t="s">
        <v>244</v>
      </c>
      <c r="D52" s="62" t="s">
        <v>37</v>
      </c>
      <c r="E52" s="9"/>
      <c r="F52" s="10"/>
      <c r="G52" s="9"/>
      <c r="H52" s="10"/>
      <c r="I52" s="10"/>
      <c r="J52" s="10"/>
      <c r="K52" s="10"/>
      <c r="L52" s="10"/>
      <c r="M52" s="10" t="s">
        <v>88</v>
      </c>
      <c r="N52" s="10"/>
      <c r="O52" s="10"/>
      <c r="P52" s="10"/>
      <c r="Q52" s="10"/>
      <c r="R52" s="10"/>
      <c r="S52" s="10"/>
      <c r="T52" s="10"/>
      <c r="U52" s="10"/>
      <c r="V52" s="10"/>
      <c r="W52" s="10" t="s">
        <v>88</v>
      </c>
      <c r="X52" s="10"/>
      <c r="Y52" s="10"/>
      <c r="Z52" s="10"/>
      <c r="AA52" s="10"/>
      <c r="AB52" s="11"/>
      <c r="AC52" s="67" t="s">
        <v>245</v>
      </c>
      <c r="AD52" s="12"/>
      <c r="AE52" s="12"/>
      <c r="AF52" s="13"/>
      <c r="AG52" s="100"/>
      <c r="AH52" s="13"/>
      <c r="AI52" s="92"/>
      <c r="AJ52" s="19"/>
    </row>
    <row r="53" spans="1:54" ht="61.5" customHeight="1" x14ac:dyDescent="0.2">
      <c r="A53" s="86"/>
      <c r="B53" s="146"/>
      <c r="C53" s="84" t="s">
        <v>224</v>
      </c>
      <c r="D53" s="62" t="s">
        <v>37</v>
      </c>
      <c r="E53" s="9"/>
      <c r="F53" s="10"/>
      <c r="G53" s="9"/>
      <c r="H53" s="10"/>
      <c r="I53" s="10"/>
      <c r="J53" s="10"/>
      <c r="K53" s="10" t="s">
        <v>88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1"/>
      <c r="AC53" s="67" t="s">
        <v>225</v>
      </c>
      <c r="AD53" s="12"/>
      <c r="AE53" s="12"/>
      <c r="AF53" s="13"/>
      <c r="AG53" s="100"/>
      <c r="AH53" s="13"/>
      <c r="AI53" s="92"/>
      <c r="AJ53" s="19"/>
    </row>
    <row r="54" spans="1:54" ht="61.5" customHeight="1" x14ac:dyDescent="0.2">
      <c r="A54" s="86"/>
      <c r="B54" s="146"/>
      <c r="C54" s="84" t="s">
        <v>226</v>
      </c>
      <c r="D54" s="62" t="s">
        <v>217</v>
      </c>
      <c r="E54" s="9"/>
      <c r="F54" s="10"/>
      <c r="G54" s="9"/>
      <c r="H54" s="10"/>
      <c r="I54" s="10" t="s">
        <v>88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1"/>
      <c r="AC54" s="67" t="s">
        <v>227</v>
      </c>
      <c r="AD54" s="12"/>
      <c r="AE54" s="12"/>
      <c r="AF54" s="13"/>
      <c r="AG54" s="100"/>
      <c r="AH54" s="13"/>
      <c r="AI54" s="92"/>
      <c r="AJ54" s="19"/>
    </row>
    <row r="55" spans="1:54" ht="61.5" customHeight="1" x14ac:dyDescent="0.2">
      <c r="A55" s="86"/>
      <c r="B55" s="146"/>
      <c r="C55" s="84" t="s">
        <v>210</v>
      </c>
      <c r="D55" s="62" t="s">
        <v>37</v>
      </c>
      <c r="E55" s="9"/>
      <c r="F55" s="10"/>
      <c r="G55" s="9"/>
      <c r="H55" s="10"/>
      <c r="I55" s="10" t="s">
        <v>88</v>
      </c>
      <c r="J55" s="10"/>
      <c r="K55" s="10"/>
      <c r="L55" s="10"/>
      <c r="M55" s="10"/>
      <c r="N55" s="10"/>
      <c r="O55" s="10" t="s">
        <v>88</v>
      </c>
      <c r="P55" s="10"/>
      <c r="Q55" s="10"/>
      <c r="R55" s="10"/>
      <c r="S55" s="10" t="s">
        <v>88</v>
      </c>
      <c r="T55" s="10"/>
      <c r="U55" s="10"/>
      <c r="V55" s="10"/>
      <c r="W55" s="10" t="s">
        <v>88</v>
      </c>
      <c r="X55" s="10"/>
      <c r="Y55" s="10"/>
      <c r="Z55" s="10"/>
      <c r="AA55" s="10"/>
      <c r="AB55" s="11"/>
      <c r="AC55" s="67" t="s">
        <v>144</v>
      </c>
      <c r="AD55" s="12">
        <f t="shared" si="4"/>
        <v>4</v>
      </c>
      <c r="AE55" s="12">
        <f t="shared" si="5"/>
        <v>0</v>
      </c>
      <c r="AF55" s="13">
        <f t="shared" si="6"/>
        <v>0</v>
      </c>
      <c r="AG55" s="98" t="s">
        <v>211</v>
      </c>
      <c r="AH55" s="13"/>
      <c r="AI55" s="92"/>
      <c r="AJ55" s="19"/>
    </row>
    <row r="56" spans="1:54" ht="61.5" customHeight="1" x14ac:dyDescent="0.2">
      <c r="A56" s="86"/>
      <c r="B56" s="146"/>
      <c r="C56" s="84" t="s">
        <v>213</v>
      </c>
      <c r="D56" s="62" t="s">
        <v>37</v>
      </c>
      <c r="E56" s="9"/>
      <c r="F56" s="10"/>
      <c r="G56" s="9" t="s">
        <v>88</v>
      </c>
      <c r="H56" s="10"/>
      <c r="I56" s="10"/>
      <c r="J56" s="10"/>
      <c r="K56" s="10"/>
      <c r="L56" s="10"/>
      <c r="M56" s="10"/>
      <c r="N56" s="10"/>
      <c r="O56" s="10" t="s">
        <v>88</v>
      </c>
      <c r="P56" s="10"/>
      <c r="Q56" s="10"/>
      <c r="R56" s="10"/>
      <c r="S56" s="10" t="s">
        <v>88</v>
      </c>
      <c r="T56" s="10"/>
      <c r="U56" s="10"/>
      <c r="V56" s="10"/>
      <c r="W56" s="10"/>
      <c r="X56" s="10"/>
      <c r="Y56" s="10"/>
      <c r="Z56" s="10"/>
      <c r="AA56" s="10"/>
      <c r="AB56" s="11"/>
      <c r="AC56" s="67" t="s">
        <v>212</v>
      </c>
      <c r="AD56" s="12">
        <f t="shared" si="4"/>
        <v>3</v>
      </c>
      <c r="AE56" s="12">
        <f t="shared" si="5"/>
        <v>0</v>
      </c>
      <c r="AF56" s="13">
        <f t="shared" si="6"/>
        <v>0</v>
      </c>
      <c r="AG56" s="13" t="s">
        <v>156</v>
      </c>
      <c r="AH56" s="13"/>
      <c r="AI56" s="92"/>
      <c r="AJ56" s="19"/>
    </row>
    <row r="57" spans="1:54" ht="61.5" customHeight="1" x14ac:dyDescent="0.2">
      <c r="A57" s="86"/>
      <c r="B57" s="146"/>
      <c r="C57" s="84" t="s">
        <v>216</v>
      </c>
      <c r="D57" s="62" t="s">
        <v>217</v>
      </c>
      <c r="E57" s="9"/>
      <c r="F57" s="10"/>
      <c r="G57" s="9"/>
      <c r="H57" s="10"/>
      <c r="I57" s="10" t="s">
        <v>1</v>
      </c>
      <c r="J57" s="10"/>
      <c r="K57" s="9"/>
      <c r="L57" s="10"/>
      <c r="M57" s="10"/>
      <c r="N57" s="10"/>
      <c r="O57" s="10" t="s">
        <v>1</v>
      </c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1"/>
      <c r="AC57" s="67" t="s">
        <v>218</v>
      </c>
      <c r="AD57" s="12"/>
      <c r="AE57" s="12"/>
      <c r="AF57" s="13"/>
      <c r="AG57" s="13"/>
      <c r="AH57" s="13"/>
      <c r="AI57" s="92"/>
      <c r="AJ57" s="19"/>
    </row>
    <row r="58" spans="1:54" ht="61.5" customHeight="1" x14ac:dyDescent="0.2">
      <c r="A58" s="86" t="s">
        <v>232</v>
      </c>
      <c r="B58" s="146"/>
      <c r="C58" s="84" t="s">
        <v>215</v>
      </c>
      <c r="D58" s="62" t="s">
        <v>37</v>
      </c>
      <c r="E58" s="9"/>
      <c r="F58" s="10"/>
      <c r="G58" s="9"/>
      <c r="H58" s="10"/>
      <c r="I58" s="10" t="s">
        <v>1</v>
      </c>
      <c r="J58" s="10"/>
      <c r="K58" s="9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 t="s">
        <v>1</v>
      </c>
      <c r="X58" s="10"/>
      <c r="Y58" s="10"/>
      <c r="Z58" s="10"/>
      <c r="AA58" s="10"/>
      <c r="AB58" s="11"/>
      <c r="AC58" s="67" t="s">
        <v>214</v>
      </c>
      <c r="AD58" s="12">
        <f t="shared" si="4"/>
        <v>2</v>
      </c>
      <c r="AE58" s="12">
        <f t="shared" si="5"/>
        <v>0</v>
      </c>
      <c r="AF58" s="13">
        <f t="shared" si="6"/>
        <v>0</v>
      </c>
      <c r="AG58" s="13" t="s">
        <v>156</v>
      </c>
      <c r="AH58" s="13"/>
      <c r="AI58" s="92"/>
      <c r="AJ58" s="19"/>
    </row>
    <row r="59" spans="1:54" ht="61.5" customHeight="1" thickBot="1" x14ac:dyDescent="0.25">
      <c r="A59" s="86"/>
      <c r="B59" s="147"/>
      <c r="C59" s="84" t="s">
        <v>128</v>
      </c>
      <c r="D59" s="62" t="s">
        <v>37</v>
      </c>
      <c r="E59" s="9"/>
      <c r="F59" s="10"/>
      <c r="G59" s="9"/>
      <c r="H59" s="10"/>
      <c r="I59" s="10"/>
      <c r="J59" s="10"/>
      <c r="K59" s="10"/>
      <c r="L59" s="10"/>
      <c r="M59" s="10" t="s">
        <v>88</v>
      </c>
      <c r="N59" s="10"/>
      <c r="O59" s="10"/>
      <c r="P59" s="10"/>
      <c r="Q59" s="10" t="s">
        <v>88</v>
      </c>
      <c r="R59" s="10"/>
      <c r="S59" s="10"/>
      <c r="T59" s="10"/>
      <c r="U59" s="10" t="s">
        <v>88</v>
      </c>
      <c r="V59" s="10"/>
      <c r="W59" s="9" t="s">
        <v>1</v>
      </c>
      <c r="X59" s="10"/>
      <c r="Y59" s="10"/>
      <c r="Z59" s="10"/>
      <c r="AA59" s="10"/>
      <c r="AB59" s="11"/>
      <c r="AC59" s="67" t="s">
        <v>219</v>
      </c>
      <c r="AD59" s="12">
        <f t="shared" si="4"/>
        <v>4</v>
      </c>
      <c r="AE59" s="12">
        <f t="shared" si="5"/>
        <v>0</v>
      </c>
      <c r="AF59" s="13">
        <f t="shared" si="6"/>
        <v>0</v>
      </c>
      <c r="AG59" s="13" t="s">
        <v>156</v>
      </c>
      <c r="AH59" s="13"/>
      <c r="AI59" s="92" t="s">
        <v>180</v>
      </c>
      <c r="AJ59" s="19"/>
    </row>
    <row r="60" spans="1:54" ht="61.5" customHeight="1" x14ac:dyDescent="0.2">
      <c r="A60" s="86"/>
      <c r="B60" s="132" t="s">
        <v>135</v>
      </c>
      <c r="C60" s="85" t="s">
        <v>228</v>
      </c>
      <c r="D60" s="62" t="s">
        <v>37</v>
      </c>
      <c r="E60" s="9"/>
      <c r="F60" s="10"/>
      <c r="G60" s="9"/>
      <c r="H60" s="10"/>
      <c r="I60" s="9" t="s">
        <v>88</v>
      </c>
      <c r="J60" s="10"/>
      <c r="K60" s="9"/>
      <c r="L60" s="10"/>
      <c r="M60" s="9"/>
      <c r="N60" s="10"/>
      <c r="O60" s="9"/>
      <c r="P60" s="10"/>
      <c r="Q60" s="9"/>
      <c r="R60" s="10"/>
      <c r="S60" s="9"/>
      <c r="T60" s="10"/>
      <c r="U60" s="9"/>
      <c r="V60" s="10"/>
      <c r="W60" s="9"/>
      <c r="X60" s="10"/>
      <c r="Y60" s="9"/>
      <c r="Z60" s="10"/>
      <c r="AA60" s="9"/>
      <c r="AB60" s="83"/>
      <c r="AC60" s="67" t="s">
        <v>229</v>
      </c>
      <c r="AD60" s="12">
        <f t="shared" ref="AD60:AD61" si="7">COUNTIF(E60:AB60,"P")</f>
        <v>1</v>
      </c>
      <c r="AE60" s="12">
        <f t="shared" ref="AE60:AE61" si="8">COUNTIF(E60:AB60,"E")</f>
        <v>0</v>
      </c>
      <c r="AF60" s="13">
        <f t="shared" ref="AF60:AF61" si="9">AE60/AD60</f>
        <v>0</v>
      </c>
      <c r="AG60" s="13" t="s">
        <v>156</v>
      </c>
      <c r="AH60" s="13"/>
      <c r="AI60" s="92"/>
      <c r="AJ60" s="19"/>
    </row>
    <row r="61" spans="1:54" ht="61.5" customHeight="1" x14ac:dyDescent="0.2">
      <c r="A61" s="86"/>
      <c r="B61" s="133"/>
      <c r="C61" s="85" t="s">
        <v>136</v>
      </c>
      <c r="D61" s="62" t="s">
        <v>152</v>
      </c>
      <c r="E61" s="9"/>
      <c r="F61" s="10"/>
      <c r="G61" s="9"/>
      <c r="H61" s="10"/>
      <c r="I61" s="9"/>
      <c r="J61" s="10"/>
      <c r="K61" s="9" t="s">
        <v>1</v>
      </c>
      <c r="L61" s="10"/>
      <c r="M61" s="9"/>
      <c r="N61" s="10"/>
      <c r="O61" s="9"/>
      <c r="P61" s="10"/>
      <c r="Q61" s="9"/>
      <c r="R61" s="10"/>
      <c r="S61" s="9" t="s">
        <v>1</v>
      </c>
      <c r="T61" s="10"/>
      <c r="U61" s="9"/>
      <c r="V61" s="10"/>
      <c r="W61" s="9"/>
      <c r="X61" s="10"/>
      <c r="Y61" s="9"/>
      <c r="Z61" s="10"/>
      <c r="AA61" s="9"/>
      <c r="AB61" s="83"/>
      <c r="AC61" s="67" t="s">
        <v>220</v>
      </c>
      <c r="AD61" s="12">
        <f t="shared" si="7"/>
        <v>2</v>
      </c>
      <c r="AE61" s="12">
        <f t="shared" si="8"/>
        <v>0</v>
      </c>
      <c r="AF61" s="13">
        <f t="shared" si="9"/>
        <v>0</v>
      </c>
      <c r="AG61" s="13" t="s">
        <v>178</v>
      </c>
      <c r="AH61" s="13"/>
      <c r="AI61" s="92"/>
      <c r="AJ61" s="19"/>
    </row>
    <row r="62" spans="1:54" s="4" customFormat="1" ht="72.75" customHeight="1" x14ac:dyDescent="0.2">
      <c r="A62" s="134" t="s">
        <v>230</v>
      </c>
      <c r="B62" s="135"/>
      <c r="C62" s="81" t="s">
        <v>221</v>
      </c>
      <c r="D62" s="62" t="s">
        <v>37</v>
      </c>
      <c r="E62" s="20"/>
      <c r="F62" s="16"/>
      <c r="G62" s="16"/>
      <c r="H62" s="16"/>
      <c r="I62" s="16"/>
      <c r="J62" s="16"/>
      <c r="K62" s="16"/>
      <c r="L62" s="10"/>
      <c r="M62" s="16"/>
      <c r="N62" s="16"/>
      <c r="O62" s="16"/>
      <c r="P62" s="16"/>
      <c r="Q62" s="16"/>
      <c r="R62" s="16"/>
      <c r="S62" s="16"/>
      <c r="T62" s="16"/>
      <c r="U62" s="16" t="s">
        <v>1</v>
      </c>
      <c r="V62" s="16"/>
      <c r="W62" s="16"/>
      <c r="X62" s="16"/>
      <c r="Y62" s="9"/>
      <c r="Z62" s="16"/>
      <c r="AA62" s="16"/>
      <c r="AB62" s="17"/>
      <c r="AC62" s="67" t="s">
        <v>99</v>
      </c>
      <c r="AD62" s="12">
        <f t="shared" si="0"/>
        <v>1</v>
      </c>
      <c r="AE62" s="12">
        <f t="shared" si="1"/>
        <v>0</v>
      </c>
      <c r="AF62" s="13">
        <f t="shared" ref="AF62:AF66" si="10">AE62/AD62</f>
        <v>0</v>
      </c>
      <c r="AG62" s="13" t="s">
        <v>179</v>
      </c>
      <c r="AH62" s="13"/>
      <c r="AI62" s="92"/>
      <c r="AJ62" s="19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</row>
    <row r="63" spans="1:54" s="4" customFormat="1" ht="78" customHeight="1" x14ac:dyDescent="0.2">
      <c r="A63" s="134"/>
      <c r="B63" s="135"/>
      <c r="C63" s="81" t="s">
        <v>79</v>
      </c>
      <c r="D63" s="62" t="s">
        <v>101</v>
      </c>
      <c r="E63" s="20"/>
      <c r="F63" s="16"/>
      <c r="G63" s="16"/>
      <c r="H63" s="16"/>
      <c r="I63" s="16"/>
      <c r="J63" s="16"/>
      <c r="K63" s="16"/>
      <c r="L63" s="10"/>
      <c r="M63" s="16"/>
      <c r="N63" s="16"/>
      <c r="O63" s="16" t="s">
        <v>88</v>
      </c>
      <c r="P63" s="16"/>
      <c r="Q63" s="16"/>
      <c r="R63" s="16"/>
      <c r="S63" s="16" t="s">
        <v>88</v>
      </c>
      <c r="T63" s="16"/>
      <c r="U63" s="16"/>
      <c r="V63" s="16"/>
      <c r="W63" s="16"/>
      <c r="X63" s="16"/>
      <c r="Y63" s="16"/>
      <c r="Z63" s="16"/>
      <c r="AA63" s="16"/>
      <c r="AB63" s="17"/>
      <c r="AC63" s="67" t="s">
        <v>100</v>
      </c>
      <c r="AD63" s="12">
        <f t="shared" si="0"/>
        <v>2</v>
      </c>
      <c r="AE63" s="12">
        <f t="shared" si="1"/>
        <v>0</v>
      </c>
      <c r="AF63" s="13">
        <f t="shared" si="10"/>
        <v>0</v>
      </c>
      <c r="AG63" s="13" t="s">
        <v>179</v>
      </c>
      <c r="AH63" s="13"/>
      <c r="AI63" s="92"/>
      <c r="AJ63" s="19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</row>
    <row r="64" spans="1:54" ht="62.25" customHeight="1" thickBot="1" x14ac:dyDescent="0.25">
      <c r="A64" s="136"/>
      <c r="B64" s="137"/>
      <c r="C64" s="81" t="s">
        <v>102</v>
      </c>
      <c r="D64" s="62" t="s">
        <v>37</v>
      </c>
      <c r="E64" s="20"/>
      <c r="F64" s="16"/>
      <c r="G64" s="16"/>
      <c r="H64" s="16"/>
      <c r="I64" s="16"/>
      <c r="J64" s="16"/>
      <c r="K64" s="16"/>
      <c r="L64" s="16"/>
      <c r="M64" s="16"/>
      <c r="N64" s="16"/>
      <c r="O64" s="16" t="s">
        <v>88</v>
      </c>
      <c r="P64" s="16"/>
      <c r="Q64" s="16"/>
      <c r="R64" s="16"/>
      <c r="S64" s="16"/>
      <c r="T64" s="16"/>
      <c r="U64" s="16"/>
      <c r="V64" s="10"/>
      <c r="W64" s="16"/>
      <c r="X64" s="16"/>
      <c r="Y64" s="16" t="s">
        <v>88</v>
      </c>
      <c r="Z64" s="16"/>
      <c r="AA64" s="16"/>
      <c r="AB64" s="17"/>
      <c r="AC64" s="67" t="s">
        <v>222</v>
      </c>
      <c r="AD64" s="12">
        <f t="shared" si="0"/>
        <v>2</v>
      </c>
      <c r="AE64" s="12">
        <v>2</v>
      </c>
      <c r="AF64" s="18">
        <f t="shared" si="10"/>
        <v>1</v>
      </c>
      <c r="AG64" s="13" t="s">
        <v>179</v>
      </c>
      <c r="AH64" s="18"/>
      <c r="AI64" s="92"/>
      <c r="AJ64" s="19"/>
    </row>
    <row r="65" spans="1:54" s="4" customFormat="1" ht="83.25" customHeight="1" x14ac:dyDescent="0.2">
      <c r="A65" s="138" t="s">
        <v>231</v>
      </c>
      <c r="B65" s="139"/>
      <c r="C65" s="63" t="s">
        <v>80</v>
      </c>
      <c r="D65" s="62" t="s">
        <v>37</v>
      </c>
      <c r="E65" s="9"/>
      <c r="F65" s="10"/>
      <c r="G65" s="9"/>
      <c r="H65" s="10"/>
      <c r="I65" s="9"/>
      <c r="J65" s="10"/>
      <c r="K65" s="9"/>
      <c r="L65" s="10"/>
      <c r="M65" s="9" t="s">
        <v>1</v>
      </c>
      <c r="N65" s="10"/>
      <c r="O65" s="9"/>
      <c r="P65" s="10"/>
      <c r="Q65" s="9"/>
      <c r="R65" s="10"/>
      <c r="S65" s="9" t="s">
        <v>1</v>
      </c>
      <c r="T65" s="10"/>
      <c r="U65" s="9"/>
      <c r="V65" s="10"/>
      <c r="W65" s="9" t="s">
        <v>1</v>
      </c>
      <c r="X65" s="10"/>
      <c r="Y65" s="9"/>
      <c r="Z65" s="10"/>
      <c r="AA65" s="9"/>
      <c r="AB65" s="17"/>
      <c r="AC65" s="67" t="s">
        <v>103</v>
      </c>
      <c r="AD65" s="12">
        <f t="shared" si="0"/>
        <v>3</v>
      </c>
      <c r="AE65" s="12">
        <f t="shared" si="1"/>
        <v>0</v>
      </c>
      <c r="AF65" s="13">
        <f t="shared" si="10"/>
        <v>0</v>
      </c>
      <c r="AG65" s="13" t="s">
        <v>179</v>
      </c>
      <c r="AH65" s="13"/>
      <c r="AI65" s="92"/>
      <c r="AJ65" s="19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</row>
    <row r="66" spans="1:54" s="4" customFormat="1" ht="84.75" customHeight="1" x14ac:dyDescent="0.2">
      <c r="A66" s="140"/>
      <c r="B66" s="141"/>
      <c r="C66" s="64" t="s">
        <v>81</v>
      </c>
      <c r="D66" s="65" t="s">
        <v>37</v>
      </c>
      <c r="E66" s="26"/>
      <c r="F66" s="27"/>
      <c r="G66" s="9" t="s">
        <v>1</v>
      </c>
      <c r="H66" s="27"/>
      <c r="I66" s="27"/>
      <c r="J66" s="27"/>
      <c r="K66" s="27"/>
      <c r="L66" s="27"/>
      <c r="M66" s="27" t="s">
        <v>1</v>
      </c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68" t="s">
        <v>104</v>
      </c>
      <c r="AD66" s="51">
        <f t="shared" si="0"/>
        <v>2</v>
      </c>
      <c r="AE66" s="51">
        <f t="shared" si="1"/>
        <v>0</v>
      </c>
      <c r="AF66" s="28">
        <f t="shared" si="10"/>
        <v>0</v>
      </c>
      <c r="AG66" s="13" t="s">
        <v>179</v>
      </c>
      <c r="AH66" s="28"/>
      <c r="AI66" s="95"/>
      <c r="AJ66" s="29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</row>
    <row r="67" spans="1:54" s="36" customFormat="1" ht="20.25" customHeight="1" x14ac:dyDescent="0.2">
      <c r="A67" s="54"/>
      <c r="B67" s="54"/>
      <c r="C67" s="54"/>
      <c r="D67" s="54"/>
      <c r="E67" s="129">
        <f>COUNTIF(E21:J66,"P")</f>
        <v>36</v>
      </c>
      <c r="F67" s="129"/>
      <c r="G67" s="129"/>
      <c r="H67" s="129">
        <f>COUNTIF(E21:J66,"E")</f>
        <v>4</v>
      </c>
      <c r="I67" s="129"/>
      <c r="J67" s="129"/>
      <c r="K67" s="129">
        <f>COUNTIF(K21:P66,"P")</f>
        <v>40</v>
      </c>
      <c r="L67" s="129"/>
      <c r="M67" s="129"/>
      <c r="N67" s="129">
        <f>COUNTIF(K21:P66,"E")</f>
        <v>0</v>
      </c>
      <c r="O67" s="129"/>
      <c r="P67" s="129"/>
      <c r="Q67" s="129">
        <f>COUNTIF(Q21:V66,"P")</f>
        <v>32</v>
      </c>
      <c r="R67" s="129"/>
      <c r="S67" s="129"/>
      <c r="T67" s="129">
        <f>COUNTIF(Q21:V66,"E")</f>
        <v>0</v>
      </c>
      <c r="U67" s="129"/>
      <c r="V67" s="129"/>
      <c r="W67" s="129">
        <f>COUNTIF(W21:AB66,"P")</f>
        <v>26</v>
      </c>
      <c r="X67" s="129"/>
      <c r="Y67" s="129"/>
      <c r="Z67" s="129">
        <f>COUNTIF(W21:AB66,"E")</f>
        <v>0</v>
      </c>
      <c r="AA67" s="129"/>
      <c r="AB67" s="129"/>
      <c r="AC67" s="54"/>
      <c r="AD67" s="54">
        <f>SUM(AD21:AD66)</f>
        <v>90</v>
      </c>
      <c r="AE67" s="54">
        <f>SUM(AE21:AE66)</f>
        <v>15</v>
      </c>
      <c r="AF67" s="54"/>
      <c r="AG67" s="52"/>
      <c r="AH67" s="52"/>
      <c r="AI67" s="93"/>
      <c r="AJ67" s="53"/>
    </row>
    <row r="68" spans="1:54" s="36" customFormat="1" ht="34.5" customHeight="1" x14ac:dyDescent="0.2">
      <c r="A68" s="102" t="s">
        <v>84</v>
      </c>
      <c r="B68" s="102"/>
      <c r="C68" s="102"/>
      <c r="D68" s="102" t="s">
        <v>68</v>
      </c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84" t="s">
        <v>69</v>
      </c>
      <c r="AC68" s="185"/>
      <c r="AD68" s="185"/>
      <c r="AE68" s="185"/>
      <c r="AF68" s="185"/>
      <c r="AG68" s="186"/>
      <c r="AH68" s="102" t="s">
        <v>110</v>
      </c>
      <c r="AI68" s="102"/>
      <c r="AJ68" s="102"/>
    </row>
    <row r="69" spans="1:54" s="36" customFormat="1" ht="12.75" customHeight="1" x14ac:dyDescent="0.2">
      <c r="A69" s="160" t="s">
        <v>146</v>
      </c>
      <c r="B69" s="161"/>
      <c r="C69" s="162"/>
      <c r="D69" s="160" t="s">
        <v>145</v>
      </c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2"/>
      <c r="AB69" s="160" t="s">
        <v>145</v>
      </c>
      <c r="AC69" s="161"/>
      <c r="AD69" s="161"/>
      <c r="AE69" s="161"/>
      <c r="AF69" s="161"/>
      <c r="AG69" s="162"/>
      <c r="AH69" s="151" t="s">
        <v>130</v>
      </c>
      <c r="AI69" s="152"/>
      <c r="AJ69" s="153"/>
    </row>
    <row r="70" spans="1:54" s="36" customFormat="1" ht="25.5" customHeight="1" x14ac:dyDescent="0.2">
      <c r="A70" s="163"/>
      <c r="B70" s="164"/>
      <c r="C70" s="165"/>
      <c r="D70" s="163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  <c r="AA70" s="165"/>
      <c r="AB70" s="163"/>
      <c r="AC70" s="164"/>
      <c r="AD70" s="164"/>
      <c r="AE70" s="164"/>
      <c r="AF70" s="164"/>
      <c r="AG70" s="165"/>
      <c r="AH70" s="154"/>
      <c r="AI70" s="155"/>
      <c r="AJ70" s="156"/>
    </row>
    <row r="71" spans="1:54" s="36" customFormat="1" ht="38.25" customHeight="1" x14ac:dyDescent="0.2">
      <c r="A71" s="101" t="s">
        <v>147</v>
      </c>
      <c r="B71" s="101"/>
      <c r="C71" s="102"/>
      <c r="D71" s="101" t="s">
        <v>148</v>
      </c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84" t="s">
        <v>71</v>
      </c>
      <c r="AC71" s="185"/>
      <c r="AD71" s="185"/>
      <c r="AE71" s="185"/>
      <c r="AF71" s="185"/>
      <c r="AG71" s="186"/>
      <c r="AH71" s="157"/>
      <c r="AI71" s="158"/>
      <c r="AJ71" s="159"/>
    </row>
    <row r="72" spans="1:54" s="36" customFormat="1" ht="40.5" customHeight="1" x14ac:dyDescent="0.2">
      <c r="A72" s="166"/>
      <c r="B72" s="46"/>
      <c r="C72" s="30"/>
      <c r="D72" s="39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40"/>
      <c r="AD72" s="41"/>
      <c r="AE72" s="41"/>
      <c r="AF72" s="42"/>
      <c r="AG72" s="42"/>
      <c r="AH72" s="42"/>
      <c r="AI72" s="33"/>
      <c r="AJ72" s="37"/>
    </row>
    <row r="73" spans="1:54" s="36" customFormat="1" ht="40.5" customHeight="1" x14ac:dyDescent="0.2">
      <c r="A73" s="166"/>
      <c r="B73" s="46"/>
      <c r="C73" s="30"/>
      <c r="D73" s="39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40"/>
      <c r="AD73" s="41"/>
      <c r="AE73" s="41"/>
      <c r="AF73" s="42"/>
      <c r="AG73" s="42"/>
      <c r="AH73" s="42"/>
      <c r="AI73" s="33"/>
      <c r="AJ73" s="37"/>
    </row>
    <row r="74" spans="1:54" s="36" customFormat="1" ht="42" customHeight="1" x14ac:dyDescent="0.2">
      <c r="A74" s="166"/>
      <c r="B74" s="46"/>
      <c r="C74" s="30"/>
      <c r="D74" s="39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40"/>
      <c r="AD74" s="41"/>
      <c r="AE74" s="41"/>
      <c r="AF74" s="42"/>
      <c r="AG74" s="42"/>
      <c r="AH74" s="42"/>
      <c r="AI74" s="33"/>
      <c r="AJ74" s="37"/>
    </row>
    <row r="75" spans="1:54" s="36" customFormat="1" x14ac:dyDescent="0.2">
      <c r="A75" s="166"/>
      <c r="B75" s="46"/>
      <c r="C75" s="30"/>
      <c r="D75" s="39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40"/>
      <c r="AD75" s="41"/>
      <c r="AE75" s="41"/>
      <c r="AF75" s="42"/>
      <c r="AG75" s="42"/>
      <c r="AH75" s="42"/>
      <c r="AI75" s="42"/>
      <c r="AJ75" s="42"/>
    </row>
    <row r="76" spans="1:54" s="36" customFormat="1" x14ac:dyDescent="0.2">
      <c r="A76" s="166"/>
      <c r="B76" s="46"/>
      <c r="C76" s="30"/>
      <c r="D76" s="39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40"/>
      <c r="AD76" s="41"/>
      <c r="AE76" s="41"/>
      <c r="AF76" s="42"/>
      <c r="AG76" s="42"/>
      <c r="AH76" s="42"/>
      <c r="AI76" s="33"/>
      <c r="AJ76" s="37"/>
    </row>
    <row r="77" spans="1:54" s="36" customFormat="1" ht="23.25" customHeight="1" x14ac:dyDescent="0.2">
      <c r="A77" s="166"/>
      <c r="B77" s="46"/>
      <c r="C77" s="30"/>
      <c r="D77" s="39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40"/>
      <c r="AD77" s="41"/>
      <c r="AE77" s="41"/>
      <c r="AF77" s="42"/>
      <c r="AG77" s="42"/>
      <c r="AH77" s="42"/>
      <c r="AI77" s="42"/>
      <c r="AJ77" s="42"/>
    </row>
    <row r="78" spans="1:54" s="36" customFormat="1" ht="33" customHeight="1" x14ac:dyDescent="0.2">
      <c r="A78" s="166"/>
      <c r="B78" s="46"/>
      <c r="C78" s="30"/>
      <c r="D78" s="39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40"/>
      <c r="AD78" s="41"/>
      <c r="AE78" s="41"/>
      <c r="AF78" s="42"/>
      <c r="AG78" s="42"/>
      <c r="AH78" s="42"/>
      <c r="AI78" s="33"/>
      <c r="AJ78" s="37"/>
    </row>
    <row r="79" spans="1:54" s="36" customFormat="1" ht="33" customHeight="1" x14ac:dyDescent="0.2">
      <c r="A79" s="166"/>
      <c r="B79" s="46"/>
      <c r="C79" s="30"/>
      <c r="D79" s="39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40"/>
      <c r="AD79" s="41"/>
      <c r="AE79" s="41"/>
      <c r="AF79" s="42"/>
      <c r="AG79" s="42"/>
      <c r="AH79" s="42"/>
      <c r="AI79" s="33"/>
      <c r="AJ79" s="37"/>
    </row>
    <row r="80" spans="1:54" s="36" customFormat="1" ht="23.25" customHeight="1" x14ac:dyDescent="0.2">
      <c r="A80" s="166"/>
      <c r="B80" s="46"/>
      <c r="C80" s="30"/>
      <c r="D80" s="39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40"/>
      <c r="AD80" s="41"/>
      <c r="AE80" s="41"/>
      <c r="AF80" s="42"/>
      <c r="AG80" s="42"/>
      <c r="AH80" s="42"/>
      <c r="AI80" s="33"/>
      <c r="AJ80" s="37"/>
    </row>
    <row r="81" spans="1:36" s="36" customFormat="1" ht="21.75" customHeight="1" x14ac:dyDescent="0.2">
      <c r="A81" s="166"/>
      <c r="B81" s="46"/>
      <c r="C81" s="30"/>
      <c r="D81" s="39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40"/>
      <c r="AD81" s="41"/>
      <c r="AE81" s="41"/>
      <c r="AF81" s="42"/>
      <c r="AG81" s="42"/>
      <c r="AH81" s="42"/>
      <c r="AI81" s="33"/>
      <c r="AJ81" s="37"/>
    </row>
    <row r="82" spans="1:36" s="36" customFormat="1" ht="21.75" customHeight="1" x14ac:dyDescent="0.2">
      <c r="A82" s="166"/>
      <c r="B82" s="46"/>
      <c r="C82" s="30"/>
      <c r="D82" s="39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40"/>
      <c r="AD82" s="41"/>
      <c r="AE82" s="41"/>
      <c r="AF82" s="42"/>
      <c r="AG82" s="42"/>
      <c r="AH82" s="42"/>
      <c r="AI82" s="33"/>
      <c r="AJ82" s="37"/>
    </row>
    <row r="83" spans="1:36" s="36" customFormat="1" ht="21.75" customHeight="1" x14ac:dyDescent="0.2">
      <c r="A83" s="166"/>
      <c r="B83" s="46"/>
      <c r="C83" s="30"/>
      <c r="D83" s="39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T83" s="31"/>
      <c r="U83" s="31"/>
      <c r="V83" s="31"/>
      <c r="W83" s="31"/>
      <c r="X83" s="31"/>
      <c r="Y83" s="31"/>
      <c r="Z83" s="31"/>
      <c r="AA83" s="31"/>
      <c r="AB83" s="31"/>
      <c r="AC83" s="40"/>
      <c r="AD83" s="41"/>
      <c r="AE83" s="41"/>
      <c r="AF83" s="42"/>
      <c r="AG83" s="42"/>
      <c r="AH83" s="42"/>
      <c r="AI83" s="33"/>
      <c r="AJ83" s="37"/>
    </row>
    <row r="84" spans="1:36" s="36" customFormat="1" ht="28.5" customHeight="1" x14ac:dyDescent="0.2">
      <c r="A84" s="166"/>
      <c r="B84" s="46"/>
      <c r="C84" s="30"/>
      <c r="D84" s="39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40"/>
      <c r="AD84" s="41"/>
      <c r="AE84" s="41"/>
      <c r="AF84" s="42"/>
      <c r="AG84" s="42"/>
      <c r="AH84" s="42"/>
      <c r="AI84" s="33"/>
      <c r="AJ84" s="37"/>
    </row>
    <row r="85" spans="1:36" s="36" customFormat="1" ht="28.5" customHeight="1" x14ac:dyDescent="0.2">
      <c r="A85" s="166"/>
      <c r="B85" s="46"/>
      <c r="C85" s="32"/>
      <c r="D85" s="39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43"/>
      <c r="AD85" s="41"/>
      <c r="AE85" s="41"/>
      <c r="AF85" s="42"/>
      <c r="AG85" s="42"/>
      <c r="AH85" s="42"/>
      <c r="AI85" s="42"/>
      <c r="AJ85" s="42"/>
    </row>
    <row r="86" spans="1:36" s="36" customFormat="1" ht="36.75" customHeight="1" x14ac:dyDescent="0.2">
      <c r="A86" s="148"/>
      <c r="B86" s="21"/>
      <c r="C86" s="30"/>
      <c r="D86" s="39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40"/>
      <c r="AD86" s="41"/>
      <c r="AE86" s="41"/>
      <c r="AF86" s="42"/>
      <c r="AG86" s="42"/>
      <c r="AH86" s="42"/>
      <c r="AI86" s="33"/>
      <c r="AJ86" s="37"/>
    </row>
    <row r="87" spans="1:36" s="36" customFormat="1" ht="42" customHeight="1" x14ac:dyDescent="0.2">
      <c r="A87" s="148"/>
      <c r="B87" s="21"/>
      <c r="C87" s="30"/>
      <c r="D87" s="39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40"/>
      <c r="AD87" s="41"/>
      <c r="AE87" s="41"/>
      <c r="AF87" s="42"/>
      <c r="AG87" s="42"/>
      <c r="AH87" s="42"/>
      <c r="AI87" s="33"/>
      <c r="AJ87" s="37"/>
    </row>
    <row r="88" spans="1:36" s="36" customFormat="1" x14ac:dyDescent="0.2">
      <c r="A88" s="172"/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72"/>
      <c r="AB88" s="172"/>
      <c r="AC88" s="172"/>
      <c r="AD88" s="172"/>
      <c r="AE88" s="172"/>
      <c r="AF88" s="172"/>
      <c r="AG88" s="44"/>
      <c r="AH88" s="44"/>
      <c r="AI88" s="33"/>
      <c r="AJ88" s="37"/>
    </row>
    <row r="89" spans="1:36" s="36" customFormat="1" x14ac:dyDescent="0.2">
      <c r="A89" s="173"/>
      <c r="B89" s="173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3"/>
      <c r="W89" s="173"/>
      <c r="X89" s="173"/>
      <c r="Y89" s="173"/>
      <c r="Z89" s="173"/>
      <c r="AA89" s="173"/>
      <c r="AB89" s="173"/>
      <c r="AC89" s="173"/>
      <c r="AD89" s="173"/>
      <c r="AE89" s="173"/>
      <c r="AF89" s="173"/>
      <c r="AG89" s="38"/>
      <c r="AH89" s="38"/>
    </row>
    <row r="90" spans="1:36" s="36" customFormat="1" ht="12.75" customHeight="1" x14ac:dyDescent="0.2">
      <c r="A90" s="149"/>
      <c r="B90" s="149"/>
      <c r="C90" s="149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/>
      <c r="AE90" s="150"/>
      <c r="AF90" s="150"/>
      <c r="AG90" s="24"/>
      <c r="AH90" s="24"/>
      <c r="AI90" s="167"/>
      <c r="AJ90" s="150"/>
    </row>
    <row r="91" spans="1:36" s="36" customFormat="1" ht="25.5" customHeight="1" x14ac:dyDescent="0.2">
      <c r="A91" s="149"/>
      <c r="B91" s="149"/>
      <c r="C91" s="149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  <c r="AD91" s="150"/>
      <c r="AE91" s="150"/>
      <c r="AF91" s="150"/>
      <c r="AG91" s="24"/>
      <c r="AH91" s="24"/>
      <c r="AI91" s="167"/>
      <c r="AJ91" s="150"/>
    </row>
    <row r="92" spans="1:36" s="36" customFormat="1" x14ac:dyDescent="0.2">
      <c r="A92" s="149"/>
      <c r="B92" s="149"/>
      <c r="C92" s="149"/>
      <c r="D92" s="150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150"/>
      <c r="AD92" s="24"/>
      <c r="AE92" s="24"/>
      <c r="AF92" s="24"/>
      <c r="AG92" s="24"/>
      <c r="AH92" s="24"/>
      <c r="AI92" s="167"/>
      <c r="AJ92" s="150"/>
    </row>
    <row r="93" spans="1:36" s="36" customFormat="1" ht="38.25" customHeight="1" x14ac:dyDescent="0.2">
      <c r="A93" s="148"/>
      <c r="B93" s="21"/>
      <c r="C93" s="32"/>
      <c r="D93" s="39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43"/>
      <c r="AD93" s="41"/>
      <c r="AE93" s="41"/>
      <c r="AF93" s="42"/>
      <c r="AG93" s="42"/>
      <c r="AH93" s="42"/>
      <c r="AI93" s="42"/>
      <c r="AJ93" s="42"/>
    </row>
    <row r="94" spans="1:36" s="36" customFormat="1" ht="38.25" customHeight="1" x14ac:dyDescent="0.2">
      <c r="A94" s="148"/>
      <c r="B94" s="21"/>
      <c r="C94" s="32"/>
      <c r="D94" s="39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43"/>
      <c r="AD94" s="41"/>
      <c r="AE94" s="41"/>
      <c r="AF94" s="42"/>
      <c r="AG94" s="42"/>
      <c r="AH94" s="42"/>
      <c r="AI94" s="42"/>
      <c r="AJ94" s="42"/>
    </row>
    <row r="95" spans="1:36" s="36" customFormat="1" x14ac:dyDescent="0.2">
      <c r="A95" s="148"/>
      <c r="B95" s="21"/>
      <c r="C95" s="32"/>
      <c r="D95" s="39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43"/>
      <c r="AD95" s="41"/>
      <c r="AE95" s="41"/>
      <c r="AF95" s="42"/>
      <c r="AG95" s="42"/>
      <c r="AH95" s="42"/>
      <c r="AI95" s="42"/>
      <c r="AJ95" s="42"/>
    </row>
    <row r="96" spans="1:36" s="36" customFormat="1" ht="48.75" customHeight="1" x14ac:dyDescent="0.2">
      <c r="A96" s="148"/>
      <c r="B96" s="21"/>
      <c r="C96" s="32"/>
      <c r="D96" s="39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43"/>
      <c r="AD96" s="41"/>
      <c r="AE96" s="41"/>
      <c r="AF96" s="42"/>
      <c r="AG96" s="42"/>
      <c r="AH96" s="42"/>
      <c r="AI96" s="42"/>
      <c r="AJ96" s="42"/>
    </row>
    <row r="97" spans="1:36" s="36" customFormat="1" x14ac:dyDescent="0.2">
      <c r="A97" s="148"/>
      <c r="B97" s="21"/>
      <c r="C97" s="32"/>
      <c r="D97" s="39"/>
      <c r="E97" s="31"/>
      <c r="F97" s="31"/>
      <c r="G97" s="31"/>
      <c r="H97" s="31"/>
      <c r="I97" s="31"/>
      <c r="J97" s="31"/>
      <c r="K97" s="31"/>
      <c r="L97" s="31"/>
      <c r="M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43"/>
      <c r="AD97" s="41"/>
      <c r="AE97" s="41"/>
      <c r="AF97" s="42"/>
      <c r="AG97" s="42"/>
      <c r="AH97" s="42"/>
      <c r="AI97" s="42"/>
      <c r="AJ97" s="42"/>
    </row>
    <row r="98" spans="1:36" s="36" customFormat="1" x14ac:dyDescent="0.2">
      <c r="A98" s="148"/>
      <c r="B98" s="21"/>
      <c r="C98" s="32"/>
      <c r="D98" s="39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43"/>
      <c r="AD98" s="41"/>
      <c r="AE98" s="41"/>
      <c r="AF98" s="42"/>
      <c r="AG98" s="42"/>
      <c r="AH98" s="42"/>
      <c r="AI98" s="42"/>
      <c r="AJ98" s="42"/>
    </row>
    <row r="99" spans="1:36" s="36" customFormat="1" x14ac:dyDescent="0.2">
      <c r="A99" s="148"/>
      <c r="B99" s="21"/>
      <c r="C99" s="32"/>
      <c r="D99" s="39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43"/>
      <c r="AD99" s="41"/>
      <c r="AE99" s="41"/>
      <c r="AF99" s="42"/>
      <c r="AG99" s="42"/>
      <c r="AH99" s="42"/>
      <c r="AI99" s="42"/>
      <c r="AJ99" s="42"/>
    </row>
    <row r="100" spans="1:36" s="36" customFormat="1" x14ac:dyDescent="0.2">
      <c r="A100" s="148"/>
      <c r="B100" s="21"/>
      <c r="C100" s="32"/>
      <c r="D100" s="39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43"/>
      <c r="AD100" s="41"/>
      <c r="AE100" s="41"/>
      <c r="AF100" s="42"/>
      <c r="AG100" s="42"/>
      <c r="AH100" s="42"/>
      <c r="AI100" s="42"/>
      <c r="AJ100" s="42"/>
    </row>
    <row r="101" spans="1:36" s="36" customFormat="1" x14ac:dyDescent="0.2">
      <c r="A101" s="148"/>
      <c r="B101" s="21"/>
      <c r="C101" s="32"/>
      <c r="D101" s="39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43"/>
      <c r="AD101" s="41"/>
      <c r="AE101" s="41"/>
      <c r="AF101" s="42"/>
      <c r="AG101" s="42"/>
      <c r="AH101" s="42"/>
      <c r="AI101" s="42"/>
      <c r="AJ101" s="42"/>
    </row>
    <row r="102" spans="1:36" s="36" customFormat="1" x14ac:dyDescent="0.2">
      <c r="A102" s="148"/>
      <c r="B102" s="21"/>
      <c r="C102" s="32"/>
      <c r="D102" s="39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43"/>
      <c r="AD102" s="41"/>
      <c r="AE102" s="41"/>
      <c r="AF102" s="42"/>
      <c r="AG102" s="42"/>
      <c r="AH102" s="42"/>
      <c r="AI102" s="42"/>
      <c r="AJ102" s="42"/>
    </row>
    <row r="103" spans="1:36" s="36" customFormat="1" x14ac:dyDescent="0.2">
      <c r="A103" s="148"/>
      <c r="B103" s="21"/>
      <c r="C103" s="32"/>
      <c r="D103" s="39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43"/>
      <c r="AD103" s="41"/>
      <c r="AE103" s="41"/>
      <c r="AF103" s="42"/>
      <c r="AG103" s="42"/>
      <c r="AH103" s="42"/>
      <c r="AI103" s="42"/>
      <c r="AJ103" s="42"/>
    </row>
    <row r="104" spans="1:36" s="36" customFormat="1" x14ac:dyDescent="0.2">
      <c r="A104" s="148"/>
      <c r="B104" s="21"/>
      <c r="C104" s="32"/>
      <c r="D104" s="39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43"/>
      <c r="AD104" s="41"/>
      <c r="AE104" s="41"/>
      <c r="AF104" s="42"/>
      <c r="AG104" s="42"/>
      <c r="AH104" s="42"/>
      <c r="AI104" s="42"/>
      <c r="AJ104" s="42"/>
    </row>
    <row r="105" spans="1:36" s="36" customFormat="1" ht="42" customHeight="1" x14ac:dyDescent="0.2">
      <c r="A105" s="148"/>
      <c r="B105" s="21"/>
      <c r="C105" s="32"/>
      <c r="D105" s="39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43"/>
      <c r="AD105" s="41"/>
      <c r="AE105" s="41"/>
      <c r="AF105" s="42"/>
      <c r="AG105" s="42"/>
      <c r="AH105" s="42"/>
      <c r="AI105" s="42"/>
      <c r="AJ105" s="42"/>
    </row>
    <row r="106" spans="1:36" s="36" customFormat="1" x14ac:dyDescent="0.2">
      <c r="A106" s="174"/>
      <c r="B106" s="174"/>
      <c r="C106" s="174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  <c r="Z106" s="174"/>
      <c r="AA106" s="174"/>
      <c r="AB106" s="174"/>
      <c r="AC106" s="174"/>
      <c r="AD106" s="174"/>
      <c r="AE106" s="174"/>
      <c r="AF106" s="174"/>
      <c r="AG106" s="25"/>
      <c r="AH106" s="25"/>
      <c r="AI106" s="42"/>
      <c r="AJ106" s="42"/>
    </row>
    <row r="107" spans="1:36" s="36" customFormat="1" x14ac:dyDescent="0.2">
      <c r="A107" s="169"/>
      <c r="B107" s="169"/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  <c r="AA107" s="169"/>
      <c r="AB107" s="169"/>
      <c r="AC107" s="169"/>
      <c r="AD107" s="169"/>
      <c r="AE107" s="169"/>
      <c r="AF107" s="169"/>
      <c r="AG107" s="45"/>
      <c r="AH107" s="45"/>
      <c r="AI107" s="42"/>
      <c r="AJ107" s="42"/>
    </row>
    <row r="108" spans="1:36" s="36" customFormat="1" ht="12.75" customHeight="1" x14ac:dyDescent="0.2">
      <c r="A108" s="149"/>
      <c r="B108" s="149"/>
      <c r="C108" s="149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150"/>
      <c r="AB108" s="150"/>
      <c r="AC108" s="150"/>
      <c r="AD108" s="150"/>
      <c r="AE108" s="150"/>
      <c r="AF108" s="150"/>
      <c r="AG108" s="24"/>
      <c r="AH108" s="24"/>
      <c r="AI108" s="167"/>
      <c r="AJ108" s="150"/>
    </row>
    <row r="109" spans="1:36" s="36" customFormat="1" ht="25.5" customHeight="1" x14ac:dyDescent="0.2">
      <c r="A109" s="149"/>
      <c r="B109" s="149"/>
      <c r="C109" s="149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  <c r="Z109" s="150"/>
      <c r="AA109" s="150"/>
      <c r="AB109" s="150"/>
      <c r="AC109" s="150"/>
      <c r="AD109" s="150"/>
      <c r="AE109" s="150"/>
      <c r="AF109" s="150"/>
      <c r="AG109" s="24"/>
      <c r="AH109" s="24"/>
      <c r="AI109" s="167"/>
      <c r="AJ109" s="150"/>
    </row>
    <row r="110" spans="1:36" s="36" customFormat="1" x14ac:dyDescent="0.2">
      <c r="A110" s="149"/>
      <c r="B110" s="149"/>
      <c r="C110" s="149"/>
      <c r="D110" s="150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150"/>
      <c r="AD110" s="24"/>
      <c r="AE110" s="24"/>
      <c r="AF110" s="24"/>
      <c r="AG110" s="24"/>
      <c r="AH110" s="24"/>
      <c r="AI110" s="167"/>
      <c r="AJ110" s="150"/>
    </row>
    <row r="111" spans="1:36" s="36" customFormat="1" ht="34.5" customHeight="1" x14ac:dyDescent="0.2">
      <c r="A111" s="148"/>
      <c r="B111" s="21"/>
      <c r="C111" s="32"/>
      <c r="D111" s="39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43"/>
      <c r="AD111" s="41"/>
      <c r="AE111" s="41"/>
      <c r="AF111" s="42"/>
      <c r="AG111" s="42"/>
      <c r="AH111" s="42"/>
      <c r="AI111" s="42"/>
      <c r="AJ111" s="42"/>
    </row>
    <row r="112" spans="1:36" s="36" customFormat="1" ht="29.25" customHeight="1" x14ac:dyDescent="0.2">
      <c r="A112" s="148"/>
      <c r="B112" s="21"/>
      <c r="C112" s="32"/>
      <c r="D112" s="39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43"/>
      <c r="AD112" s="41"/>
      <c r="AE112" s="41"/>
      <c r="AF112" s="42"/>
      <c r="AG112" s="42"/>
      <c r="AH112" s="42"/>
      <c r="AI112" s="42"/>
      <c r="AJ112" s="42"/>
    </row>
    <row r="113" spans="1:36" s="36" customFormat="1" x14ac:dyDescent="0.2">
      <c r="A113" s="172"/>
      <c r="B113" s="172"/>
      <c r="C113" s="172"/>
      <c r="D113" s="172"/>
      <c r="E113" s="172"/>
      <c r="F113" s="172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172"/>
      <c r="T113" s="172"/>
      <c r="U113" s="172"/>
      <c r="V113" s="172"/>
      <c r="W113" s="172"/>
      <c r="X113" s="172"/>
      <c r="Y113" s="172"/>
      <c r="Z113" s="172"/>
      <c r="AA113" s="172"/>
      <c r="AB113" s="172"/>
      <c r="AC113" s="172"/>
      <c r="AD113" s="172"/>
      <c r="AE113" s="172"/>
      <c r="AF113" s="172"/>
      <c r="AG113" s="44"/>
      <c r="AH113" s="44"/>
      <c r="AI113" s="42"/>
      <c r="AJ113" s="42"/>
    </row>
    <row r="114" spans="1:36" s="36" customFormat="1" x14ac:dyDescent="0.2">
      <c r="A114" s="169"/>
      <c r="B114" s="169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  <c r="AA114" s="169"/>
      <c r="AB114" s="169"/>
      <c r="AC114" s="169"/>
      <c r="AD114" s="169"/>
      <c r="AE114" s="169"/>
      <c r="AF114" s="169"/>
      <c r="AG114" s="45"/>
      <c r="AH114" s="45"/>
      <c r="AI114" s="42"/>
      <c r="AJ114" s="42"/>
    </row>
    <row r="115" spans="1:36" s="36" customFormat="1" ht="12.75" customHeight="1" x14ac:dyDescent="0.2">
      <c r="A115" s="149"/>
      <c r="B115" s="149"/>
      <c r="C115" s="149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150"/>
      <c r="AB115" s="150"/>
      <c r="AC115" s="150"/>
      <c r="AD115" s="150"/>
      <c r="AE115" s="150"/>
      <c r="AF115" s="150"/>
      <c r="AG115" s="24"/>
      <c r="AH115" s="24"/>
      <c r="AI115" s="167"/>
      <c r="AJ115" s="150"/>
    </row>
    <row r="116" spans="1:36" s="36" customFormat="1" ht="25.5" customHeight="1" x14ac:dyDescent="0.2">
      <c r="A116" s="149"/>
      <c r="B116" s="149"/>
      <c r="C116" s="149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  <c r="AA116" s="150"/>
      <c r="AB116" s="150"/>
      <c r="AC116" s="150"/>
      <c r="AD116" s="150"/>
      <c r="AE116" s="150"/>
      <c r="AF116" s="150"/>
      <c r="AG116" s="24"/>
      <c r="AH116" s="24"/>
      <c r="AI116" s="167"/>
      <c r="AJ116" s="150"/>
    </row>
    <row r="117" spans="1:36" s="36" customFormat="1" x14ac:dyDescent="0.2">
      <c r="A117" s="149"/>
      <c r="B117" s="149"/>
      <c r="C117" s="149"/>
      <c r="D117" s="150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150"/>
      <c r="AD117" s="24"/>
      <c r="AE117" s="24"/>
      <c r="AF117" s="24"/>
      <c r="AG117" s="24"/>
      <c r="AH117" s="24"/>
      <c r="AI117" s="167"/>
      <c r="AJ117" s="150"/>
    </row>
    <row r="118" spans="1:36" s="36" customFormat="1" ht="75.75" customHeight="1" x14ac:dyDescent="0.2">
      <c r="A118" s="46"/>
      <c r="B118" s="46"/>
      <c r="C118" s="33"/>
      <c r="D118" s="39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43"/>
      <c r="AD118" s="41"/>
      <c r="AE118" s="41"/>
      <c r="AF118" s="42"/>
      <c r="AG118" s="42"/>
      <c r="AH118" s="42"/>
      <c r="AI118" s="42"/>
      <c r="AJ118" s="42"/>
    </row>
    <row r="119" spans="1:36" s="36" customFormat="1" x14ac:dyDescent="0.2">
      <c r="A119" s="148"/>
      <c r="B119" s="21"/>
      <c r="C119" s="33"/>
      <c r="D119" s="39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43"/>
      <c r="AD119" s="41"/>
      <c r="AE119" s="41"/>
      <c r="AF119" s="42"/>
      <c r="AG119" s="42"/>
      <c r="AH119" s="42"/>
      <c r="AI119" s="42"/>
      <c r="AJ119" s="42"/>
    </row>
    <row r="120" spans="1:36" s="36" customFormat="1" x14ac:dyDescent="0.2">
      <c r="A120" s="148"/>
      <c r="B120" s="21"/>
      <c r="C120" s="32"/>
      <c r="D120" s="39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43"/>
      <c r="AD120" s="41"/>
      <c r="AE120" s="41"/>
      <c r="AF120" s="42"/>
      <c r="AG120" s="42"/>
      <c r="AH120" s="42"/>
      <c r="AI120" s="42"/>
      <c r="AJ120" s="42"/>
    </row>
    <row r="121" spans="1:36" s="36" customFormat="1" x14ac:dyDescent="0.2">
      <c r="A121" s="148"/>
      <c r="B121" s="21"/>
      <c r="C121" s="34"/>
      <c r="D121" s="39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43"/>
      <c r="AD121" s="41"/>
      <c r="AE121" s="41"/>
      <c r="AF121" s="42"/>
      <c r="AG121" s="42"/>
      <c r="AH121" s="42"/>
      <c r="AI121" s="42"/>
      <c r="AJ121" s="42"/>
    </row>
    <row r="122" spans="1:36" s="36" customFormat="1" ht="16.5" customHeight="1" x14ac:dyDescent="0.2">
      <c r="A122" s="148"/>
      <c r="B122" s="21"/>
      <c r="C122" s="34"/>
      <c r="D122" s="39"/>
      <c r="E122" s="31"/>
      <c r="F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43"/>
      <c r="AD122" s="41"/>
      <c r="AE122" s="41"/>
      <c r="AF122" s="42"/>
      <c r="AG122" s="42"/>
      <c r="AH122" s="42"/>
      <c r="AI122" s="42"/>
      <c r="AJ122" s="42"/>
    </row>
    <row r="123" spans="1:36" s="36" customFormat="1" x14ac:dyDescent="0.2">
      <c r="A123" s="148"/>
      <c r="B123" s="21"/>
      <c r="C123" s="33"/>
      <c r="D123" s="39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U123" s="31"/>
      <c r="V123" s="31"/>
      <c r="W123" s="31"/>
      <c r="X123" s="31"/>
      <c r="Y123" s="31"/>
      <c r="Z123" s="31"/>
      <c r="AA123" s="31"/>
      <c r="AB123" s="31"/>
      <c r="AC123" s="43"/>
      <c r="AD123" s="41"/>
      <c r="AE123" s="41"/>
      <c r="AF123" s="42"/>
      <c r="AG123" s="42"/>
      <c r="AH123" s="42"/>
      <c r="AI123" s="42"/>
      <c r="AJ123" s="42"/>
    </row>
    <row r="124" spans="1:36" s="36" customFormat="1" x14ac:dyDescent="0.2">
      <c r="A124" s="148"/>
      <c r="B124" s="21"/>
      <c r="C124" s="33"/>
      <c r="D124" s="39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43"/>
      <c r="AD124" s="41"/>
      <c r="AE124" s="41"/>
      <c r="AF124" s="42"/>
      <c r="AG124" s="42"/>
      <c r="AH124" s="42"/>
      <c r="AI124" s="42"/>
      <c r="AJ124" s="42"/>
    </row>
    <row r="125" spans="1:36" s="36" customFormat="1" ht="32.25" customHeight="1" x14ac:dyDescent="0.2">
      <c r="A125" s="148"/>
      <c r="B125" s="21"/>
      <c r="C125" s="33"/>
      <c r="D125" s="39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43"/>
      <c r="AD125" s="41"/>
      <c r="AE125" s="41"/>
      <c r="AF125" s="42"/>
      <c r="AG125" s="42"/>
      <c r="AH125" s="42"/>
      <c r="AI125" s="42"/>
      <c r="AJ125" s="42"/>
    </row>
    <row r="126" spans="1:36" s="36" customFormat="1" x14ac:dyDescent="0.2">
      <c r="A126" s="148"/>
      <c r="B126" s="21"/>
      <c r="C126" s="33"/>
      <c r="D126" s="39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43"/>
      <c r="AD126" s="41"/>
      <c r="AE126" s="41"/>
      <c r="AF126" s="42"/>
      <c r="AG126" s="42"/>
      <c r="AH126" s="42"/>
      <c r="AI126" s="42"/>
      <c r="AJ126" s="42"/>
    </row>
    <row r="127" spans="1:36" s="36" customFormat="1" x14ac:dyDescent="0.2">
      <c r="A127" s="148"/>
      <c r="B127" s="21"/>
      <c r="C127" s="33"/>
      <c r="D127" s="39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43"/>
      <c r="AD127" s="41"/>
      <c r="AE127" s="41"/>
      <c r="AF127" s="42"/>
      <c r="AG127" s="42"/>
      <c r="AH127" s="42"/>
      <c r="AI127" s="42"/>
      <c r="AJ127" s="42"/>
    </row>
    <row r="128" spans="1:36" s="36" customFormat="1" x14ac:dyDescent="0.2">
      <c r="A128" s="172"/>
      <c r="B128" s="172"/>
      <c r="C128" s="172"/>
      <c r="D128" s="172"/>
      <c r="E128" s="172"/>
      <c r="F128" s="172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172"/>
      <c r="T128" s="172"/>
      <c r="U128" s="172"/>
      <c r="V128" s="172"/>
      <c r="W128" s="172"/>
      <c r="X128" s="172"/>
      <c r="Y128" s="172"/>
      <c r="Z128" s="172"/>
      <c r="AA128" s="172"/>
      <c r="AB128" s="172"/>
      <c r="AC128" s="172"/>
      <c r="AD128" s="172"/>
      <c r="AE128" s="172"/>
      <c r="AF128" s="172"/>
      <c r="AG128" s="44"/>
      <c r="AH128" s="44"/>
      <c r="AI128" s="42"/>
      <c r="AJ128" s="42"/>
    </row>
    <row r="129" spans="1:36" s="36" customFormat="1" x14ac:dyDescent="0.2">
      <c r="A129" s="169"/>
      <c r="B129" s="169"/>
      <c r="C129" s="169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  <c r="U129" s="169"/>
      <c r="V129" s="169"/>
      <c r="W129" s="169"/>
      <c r="X129" s="169"/>
      <c r="Y129" s="169"/>
      <c r="Z129" s="169"/>
      <c r="AA129" s="169"/>
      <c r="AB129" s="169"/>
      <c r="AC129" s="169"/>
      <c r="AD129" s="169"/>
      <c r="AE129" s="169"/>
      <c r="AF129" s="169"/>
      <c r="AG129" s="45"/>
      <c r="AH129" s="45"/>
      <c r="AI129" s="42"/>
      <c r="AJ129" s="42"/>
    </row>
    <row r="130" spans="1:36" s="36" customFormat="1" ht="11.25" customHeight="1" x14ac:dyDescent="0.2">
      <c r="A130" s="149"/>
      <c r="B130" s="149"/>
      <c r="C130" s="149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150"/>
      <c r="U130" s="150"/>
      <c r="V130" s="150"/>
      <c r="W130" s="150"/>
      <c r="X130" s="150"/>
      <c r="Y130" s="150"/>
      <c r="Z130" s="150"/>
      <c r="AA130" s="150"/>
      <c r="AB130" s="150"/>
      <c r="AC130" s="150"/>
      <c r="AD130" s="150"/>
      <c r="AE130" s="150"/>
      <c r="AF130" s="150"/>
      <c r="AG130" s="24"/>
      <c r="AH130" s="24"/>
      <c r="AI130" s="167"/>
      <c r="AJ130" s="150"/>
    </row>
    <row r="131" spans="1:36" s="36" customFormat="1" ht="25.5" customHeight="1" x14ac:dyDescent="0.2">
      <c r="A131" s="149"/>
      <c r="B131" s="149"/>
      <c r="C131" s="149"/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150"/>
      <c r="U131" s="150"/>
      <c r="V131" s="150"/>
      <c r="W131" s="150"/>
      <c r="X131" s="150"/>
      <c r="Y131" s="150"/>
      <c r="Z131" s="150"/>
      <c r="AA131" s="150"/>
      <c r="AB131" s="150"/>
      <c r="AC131" s="150"/>
      <c r="AD131" s="150"/>
      <c r="AE131" s="150"/>
      <c r="AF131" s="150"/>
      <c r="AG131" s="24"/>
      <c r="AH131" s="24"/>
      <c r="AI131" s="167"/>
      <c r="AJ131" s="150"/>
    </row>
    <row r="132" spans="1:36" s="36" customFormat="1" x14ac:dyDescent="0.2">
      <c r="A132" s="149"/>
      <c r="B132" s="149"/>
      <c r="C132" s="149"/>
      <c r="D132" s="150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150"/>
      <c r="AD132" s="24"/>
      <c r="AE132" s="24"/>
      <c r="AF132" s="24"/>
      <c r="AG132" s="24"/>
      <c r="AH132" s="24"/>
      <c r="AI132" s="167"/>
      <c r="AJ132" s="150"/>
    </row>
    <row r="133" spans="1:36" s="36" customFormat="1" x14ac:dyDescent="0.2">
      <c r="A133" s="148"/>
      <c r="B133" s="21"/>
      <c r="C133" s="33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43"/>
      <c r="AD133" s="41"/>
      <c r="AE133" s="41"/>
      <c r="AF133" s="42"/>
      <c r="AG133" s="42"/>
      <c r="AH133" s="42"/>
      <c r="AI133" s="33"/>
      <c r="AJ133" s="37"/>
    </row>
    <row r="134" spans="1:36" s="36" customFormat="1" ht="63" customHeight="1" x14ac:dyDescent="0.2">
      <c r="A134" s="148"/>
      <c r="B134" s="21"/>
      <c r="C134" s="33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43"/>
      <c r="AD134" s="41"/>
      <c r="AE134" s="41"/>
      <c r="AF134" s="42"/>
      <c r="AG134" s="42"/>
      <c r="AH134" s="42"/>
      <c r="AI134" s="33"/>
      <c r="AJ134" s="37"/>
    </row>
    <row r="135" spans="1:36" s="36" customFormat="1" ht="47.25" customHeight="1" x14ac:dyDescent="0.2">
      <c r="A135" s="148"/>
      <c r="B135" s="21"/>
      <c r="C135" s="33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43"/>
      <c r="AD135" s="41"/>
      <c r="AE135" s="41"/>
      <c r="AF135" s="42"/>
      <c r="AG135" s="42"/>
      <c r="AH135" s="42"/>
      <c r="AI135" s="33"/>
      <c r="AJ135" s="37"/>
    </row>
    <row r="136" spans="1:36" s="36" customFormat="1" x14ac:dyDescent="0.2">
      <c r="A136" s="148"/>
      <c r="B136" s="21"/>
      <c r="C136" s="33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43"/>
      <c r="AD136" s="41"/>
      <c r="AE136" s="41"/>
      <c r="AF136" s="42"/>
      <c r="AG136" s="42"/>
      <c r="AH136" s="42"/>
      <c r="AI136" s="33"/>
      <c r="AJ136" s="37"/>
    </row>
    <row r="137" spans="1:36" s="36" customFormat="1" x14ac:dyDescent="0.2">
      <c r="A137" s="148"/>
      <c r="B137" s="21"/>
      <c r="C137" s="33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43"/>
      <c r="AD137" s="41"/>
      <c r="AE137" s="41"/>
      <c r="AF137" s="42"/>
      <c r="AG137" s="42"/>
      <c r="AH137" s="42"/>
      <c r="AI137" s="33"/>
      <c r="AJ137" s="37"/>
    </row>
    <row r="138" spans="1:36" s="36" customFormat="1" ht="52.5" customHeight="1" x14ac:dyDescent="0.2">
      <c r="A138" s="148"/>
      <c r="B138" s="21"/>
      <c r="C138" s="33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43"/>
      <c r="AD138" s="41"/>
      <c r="AE138" s="41"/>
      <c r="AF138" s="42"/>
      <c r="AG138" s="42"/>
      <c r="AH138" s="42"/>
      <c r="AI138" s="33"/>
      <c r="AJ138" s="37"/>
    </row>
    <row r="139" spans="1:36" s="36" customFormat="1" x14ac:dyDescent="0.2">
      <c r="A139" s="148"/>
      <c r="B139" s="21"/>
      <c r="C139" s="33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43"/>
      <c r="AD139" s="41"/>
      <c r="AE139" s="41"/>
      <c r="AF139" s="42"/>
      <c r="AG139" s="42"/>
      <c r="AH139" s="42"/>
      <c r="AI139" s="33"/>
      <c r="AJ139" s="37"/>
    </row>
    <row r="140" spans="1:36" s="36" customFormat="1" x14ac:dyDescent="0.2">
      <c r="A140" s="148"/>
      <c r="B140" s="21"/>
      <c r="C140" s="33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43"/>
      <c r="AD140" s="41"/>
      <c r="AE140" s="41"/>
      <c r="AF140" s="42"/>
      <c r="AG140" s="42"/>
      <c r="AH140" s="42"/>
      <c r="AI140" s="33"/>
      <c r="AJ140" s="37"/>
    </row>
    <row r="141" spans="1:36" s="36" customFormat="1" x14ac:dyDescent="0.2">
      <c r="A141" s="148"/>
      <c r="B141" s="21"/>
      <c r="C141" s="33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43"/>
      <c r="AD141" s="41"/>
      <c r="AE141" s="41"/>
      <c r="AF141" s="42"/>
      <c r="AG141" s="42"/>
      <c r="AH141" s="42"/>
      <c r="AI141" s="33"/>
      <c r="AJ141" s="37"/>
    </row>
    <row r="142" spans="1:36" s="47" customFormat="1" x14ac:dyDescent="0.2">
      <c r="A142" s="148"/>
      <c r="B142" s="21"/>
      <c r="C142" s="33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43"/>
      <c r="AD142" s="41"/>
      <c r="AE142" s="41"/>
      <c r="AF142" s="42"/>
      <c r="AG142" s="42"/>
      <c r="AH142" s="42"/>
      <c r="AI142" s="33"/>
      <c r="AJ142" s="37"/>
    </row>
    <row r="143" spans="1:36" s="36" customFormat="1" x14ac:dyDescent="0.2">
      <c r="A143" s="148"/>
      <c r="B143" s="21"/>
      <c r="C143" s="33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43"/>
      <c r="AD143" s="41"/>
      <c r="AE143" s="41"/>
      <c r="AF143" s="42"/>
      <c r="AG143" s="42"/>
      <c r="AH143" s="42"/>
      <c r="AI143" s="33"/>
      <c r="AJ143" s="37"/>
    </row>
    <row r="144" spans="1:36" s="36" customFormat="1" x14ac:dyDescent="0.2">
      <c r="A144" s="148"/>
      <c r="B144" s="21"/>
      <c r="C144" s="33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43"/>
      <c r="AD144" s="41"/>
      <c r="AE144" s="41"/>
      <c r="AF144" s="42"/>
      <c r="AG144" s="42"/>
      <c r="AH144" s="42"/>
      <c r="AI144" s="33"/>
      <c r="AJ144" s="37"/>
    </row>
    <row r="145" spans="1:36" s="36" customFormat="1" ht="36" customHeight="1" x14ac:dyDescent="0.2">
      <c r="A145" s="148"/>
      <c r="B145" s="21"/>
      <c r="C145" s="33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43"/>
      <c r="AD145" s="41"/>
      <c r="AE145" s="41"/>
      <c r="AF145" s="42"/>
      <c r="AG145" s="42"/>
      <c r="AH145" s="42"/>
      <c r="AI145" s="33"/>
      <c r="AJ145" s="37"/>
    </row>
    <row r="146" spans="1:36" s="36" customFormat="1" x14ac:dyDescent="0.2">
      <c r="A146" s="148"/>
      <c r="B146" s="21"/>
      <c r="C146" s="33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43"/>
      <c r="AD146" s="41"/>
      <c r="AE146" s="41"/>
      <c r="AF146" s="42"/>
      <c r="AG146" s="42"/>
      <c r="AH146" s="42"/>
      <c r="AI146" s="33"/>
      <c r="AJ146" s="37"/>
    </row>
    <row r="147" spans="1:36" s="36" customFormat="1" ht="51" customHeight="1" x14ac:dyDescent="0.2">
      <c r="A147" s="21"/>
      <c r="B147" s="21"/>
      <c r="C147" s="33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43"/>
      <c r="AD147" s="41"/>
      <c r="AE147" s="41"/>
      <c r="AF147" s="42"/>
      <c r="AG147" s="42"/>
      <c r="AH147" s="42"/>
      <c r="AI147" s="33"/>
      <c r="AJ147" s="37"/>
    </row>
    <row r="148" spans="1:36" s="36" customFormat="1" x14ac:dyDescent="0.2">
      <c r="A148" s="21"/>
      <c r="B148" s="21"/>
      <c r="C148" s="33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43"/>
      <c r="AD148" s="41"/>
      <c r="AE148" s="41"/>
      <c r="AF148" s="42"/>
      <c r="AG148" s="42"/>
      <c r="AH148" s="42"/>
      <c r="AI148" s="33"/>
      <c r="AJ148" s="37"/>
    </row>
    <row r="149" spans="1:36" s="36" customFormat="1" x14ac:dyDescent="0.2">
      <c r="A149" s="173"/>
      <c r="B149" s="173"/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  <c r="W149" s="173"/>
      <c r="X149" s="173"/>
      <c r="Y149" s="173"/>
      <c r="Z149" s="173"/>
      <c r="AA149" s="173"/>
      <c r="AB149" s="173"/>
      <c r="AC149" s="173"/>
      <c r="AD149" s="173"/>
      <c r="AE149" s="173"/>
      <c r="AF149" s="173"/>
      <c r="AG149" s="38"/>
      <c r="AH149" s="38"/>
    </row>
    <row r="150" spans="1:36" s="36" customFormat="1" ht="11.25" customHeight="1" x14ac:dyDescent="0.2">
      <c r="A150" s="149"/>
      <c r="B150" s="149"/>
      <c r="C150" s="149"/>
      <c r="D150" s="150"/>
      <c r="E150" s="150"/>
      <c r="F150" s="150"/>
      <c r="G150" s="150"/>
      <c r="H150" s="150"/>
      <c r="I150" s="150"/>
      <c r="J150" s="150"/>
      <c r="K150" s="150"/>
      <c r="L150" s="150"/>
      <c r="M150" s="150"/>
      <c r="N150" s="150"/>
      <c r="O150" s="150"/>
      <c r="P150" s="150"/>
      <c r="Q150" s="150"/>
      <c r="R150" s="150"/>
      <c r="S150" s="150"/>
      <c r="T150" s="150"/>
      <c r="U150" s="150"/>
      <c r="V150" s="150"/>
      <c r="W150" s="150"/>
      <c r="X150" s="150"/>
      <c r="Y150" s="150"/>
      <c r="Z150" s="150"/>
      <c r="AA150" s="150"/>
      <c r="AB150" s="150"/>
      <c r="AC150" s="150"/>
      <c r="AD150" s="150"/>
      <c r="AE150" s="150"/>
      <c r="AF150" s="150"/>
      <c r="AG150" s="24"/>
      <c r="AH150" s="24"/>
      <c r="AI150" s="167"/>
    </row>
    <row r="151" spans="1:36" s="36" customFormat="1" ht="25.5" customHeight="1" x14ac:dyDescent="0.2">
      <c r="A151" s="149"/>
      <c r="B151" s="149"/>
      <c r="C151" s="149"/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150"/>
      <c r="O151" s="150"/>
      <c r="P151" s="150"/>
      <c r="Q151" s="150"/>
      <c r="R151" s="150"/>
      <c r="S151" s="150"/>
      <c r="T151" s="150"/>
      <c r="U151" s="150"/>
      <c r="V151" s="150"/>
      <c r="W151" s="150"/>
      <c r="X151" s="150"/>
      <c r="Y151" s="150"/>
      <c r="Z151" s="150"/>
      <c r="AA151" s="150"/>
      <c r="AB151" s="150"/>
      <c r="AC151" s="150"/>
      <c r="AD151" s="150"/>
      <c r="AE151" s="150"/>
      <c r="AF151" s="150"/>
      <c r="AG151" s="24"/>
      <c r="AH151" s="24"/>
      <c r="AI151" s="167"/>
    </row>
    <row r="152" spans="1:36" s="36" customFormat="1" x14ac:dyDescent="0.2">
      <c r="A152" s="149"/>
      <c r="B152" s="149"/>
      <c r="C152" s="149"/>
      <c r="D152" s="150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150"/>
      <c r="AD152" s="24"/>
      <c r="AE152" s="24"/>
      <c r="AF152" s="24"/>
      <c r="AG152" s="24"/>
      <c r="AH152" s="24"/>
      <c r="AI152" s="167"/>
    </row>
    <row r="153" spans="1:36" s="36" customFormat="1" x14ac:dyDescent="0.2">
      <c r="A153" s="21"/>
      <c r="B153" s="21"/>
      <c r="C153" s="33"/>
      <c r="D153" s="31"/>
      <c r="E153" s="31"/>
      <c r="F153" s="31"/>
      <c r="G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43"/>
      <c r="AD153" s="41"/>
      <c r="AE153" s="41"/>
      <c r="AF153" s="42"/>
      <c r="AG153" s="42"/>
      <c r="AH153" s="42"/>
      <c r="AI153" s="33"/>
    </row>
    <row r="154" spans="1:36" s="36" customFormat="1" ht="24.75" customHeight="1" x14ac:dyDescent="0.2">
      <c r="A154" s="148"/>
      <c r="B154" s="21"/>
      <c r="C154" s="33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43"/>
      <c r="AD154" s="41"/>
      <c r="AE154" s="41"/>
      <c r="AF154" s="42"/>
      <c r="AG154" s="42"/>
      <c r="AH154" s="42"/>
      <c r="AI154" s="33"/>
    </row>
    <row r="155" spans="1:36" s="36" customFormat="1" ht="38.25" customHeight="1" x14ac:dyDescent="0.2">
      <c r="A155" s="148"/>
      <c r="B155" s="21"/>
      <c r="C155" s="33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43"/>
      <c r="AD155" s="41"/>
      <c r="AE155" s="41"/>
      <c r="AF155" s="42"/>
      <c r="AG155" s="42"/>
      <c r="AH155" s="42"/>
      <c r="AI155" s="33"/>
    </row>
    <row r="156" spans="1:36" s="36" customFormat="1" ht="38.25" customHeight="1" x14ac:dyDescent="0.2">
      <c r="A156" s="148"/>
      <c r="B156" s="21"/>
      <c r="C156" s="33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43"/>
      <c r="AD156" s="41"/>
      <c r="AE156" s="41"/>
      <c r="AF156" s="42"/>
      <c r="AG156" s="42"/>
      <c r="AH156" s="42"/>
      <c r="AI156" s="33"/>
    </row>
    <row r="157" spans="1:36" s="36" customFormat="1" ht="27.75" customHeight="1" x14ac:dyDescent="0.2">
      <c r="A157" s="148"/>
      <c r="B157" s="21"/>
      <c r="C157" s="35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43"/>
      <c r="AD157" s="41"/>
      <c r="AE157" s="41"/>
      <c r="AF157" s="42"/>
      <c r="AG157" s="42"/>
      <c r="AH157" s="42"/>
      <c r="AI157" s="33"/>
      <c r="AJ157" s="24"/>
    </row>
    <row r="158" spans="1:36" s="36" customFormat="1" ht="27.75" customHeight="1" x14ac:dyDescent="0.2">
      <c r="A158" s="148"/>
      <c r="B158" s="21"/>
      <c r="C158" s="35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43"/>
      <c r="AD158" s="41"/>
      <c r="AE158" s="41"/>
      <c r="AF158" s="42"/>
      <c r="AG158" s="42"/>
      <c r="AH158" s="42"/>
      <c r="AI158" s="33"/>
      <c r="AJ158" s="24"/>
    </row>
    <row r="159" spans="1:36" s="36" customFormat="1" ht="33.75" customHeight="1" x14ac:dyDescent="0.2">
      <c r="A159" s="21"/>
      <c r="B159" s="21"/>
      <c r="C159" s="35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43"/>
      <c r="AD159" s="41"/>
      <c r="AE159" s="41"/>
      <c r="AF159" s="42"/>
      <c r="AG159" s="42"/>
      <c r="AH159" s="42"/>
      <c r="AI159" s="33"/>
      <c r="AJ159" s="24"/>
    </row>
    <row r="160" spans="1:36" s="36" customFormat="1" x14ac:dyDescent="0.2">
      <c r="A160" s="23"/>
      <c r="B160" s="23"/>
      <c r="C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31"/>
      <c r="AJ160" s="24"/>
    </row>
    <row r="161" spans="1:36" s="36" customFormat="1" x14ac:dyDescent="0.2">
      <c r="AC161" s="48"/>
      <c r="AE161" s="48"/>
    </row>
    <row r="162" spans="1:36" s="36" customFormat="1" x14ac:dyDescent="0.2">
      <c r="A162" s="173"/>
      <c r="B162" s="173"/>
      <c r="C162" s="173"/>
      <c r="D162" s="173"/>
      <c r="E162" s="173"/>
      <c r="F162" s="173"/>
      <c r="G162" s="173"/>
      <c r="H162" s="173"/>
      <c r="I162" s="173"/>
      <c r="J162" s="173"/>
      <c r="K162" s="173"/>
      <c r="L162" s="173"/>
      <c r="M162" s="173"/>
      <c r="N162" s="173"/>
      <c r="O162" s="173"/>
      <c r="P162" s="173"/>
      <c r="Q162" s="173"/>
      <c r="R162" s="173"/>
      <c r="S162" s="173"/>
      <c r="T162" s="173"/>
      <c r="U162" s="173"/>
      <c r="V162" s="173"/>
      <c r="W162" s="173"/>
      <c r="X162" s="173"/>
      <c r="Y162" s="173"/>
      <c r="Z162" s="173"/>
      <c r="AA162" s="173"/>
      <c r="AB162" s="173"/>
      <c r="AC162" s="173"/>
      <c r="AD162" s="173"/>
      <c r="AE162" s="173"/>
      <c r="AF162" s="173"/>
    </row>
    <row r="163" spans="1:36" s="36" customFormat="1" ht="11.25" customHeight="1" x14ac:dyDescent="0.2">
      <c r="A163" s="149"/>
      <c r="B163" s="149"/>
      <c r="C163" s="149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  <c r="T163" s="150"/>
      <c r="U163" s="150"/>
      <c r="V163" s="150"/>
      <c r="W163" s="150"/>
      <c r="X163" s="150"/>
      <c r="Y163" s="150"/>
      <c r="Z163" s="150"/>
      <c r="AA163" s="150"/>
      <c r="AB163" s="150"/>
      <c r="AC163" s="150"/>
      <c r="AD163" s="150"/>
      <c r="AE163" s="150"/>
      <c r="AF163" s="150"/>
      <c r="AG163" s="24"/>
      <c r="AH163" s="24"/>
      <c r="AI163" s="167"/>
      <c r="AJ163" s="150"/>
    </row>
    <row r="164" spans="1:36" s="36" customFormat="1" ht="25.5" customHeight="1" x14ac:dyDescent="0.2">
      <c r="A164" s="149"/>
      <c r="B164" s="149"/>
      <c r="C164" s="149"/>
      <c r="D164" s="150"/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  <c r="Q164" s="150"/>
      <c r="R164" s="150"/>
      <c r="S164" s="150"/>
      <c r="T164" s="150"/>
      <c r="U164" s="150"/>
      <c r="V164" s="150"/>
      <c r="W164" s="150"/>
      <c r="X164" s="150"/>
      <c r="Y164" s="150"/>
      <c r="Z164" s="150"/>
      <c r="AA164" s="150"/>
      <c r="AB164" s="150"/>
      <c r="AC164" s="150"/>
      <c r="AD164" s="150"/>
      <c r="AE164" s="150"/>
      <c r="AF164" s="150"/>
      <c r="AG164" s="24"/>
      <c r="AH164" s="24"/>
      <c r="AI164" s="167"/>
      <c r="AJ164" s="150"/>
    </row>
    <row r="165" spans="1:36" s="36" customFormat="1" x14ac:dyDescent="0.2">
      <c r="A165" s="149"/>
      <c r="B165" s="149"/>
      <c r="C165" s="149"/>
      <c r="D165" s="150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150"/>
      <c r="AD165" s="24"/>
      <c r="AE165" s="24"/>
      <c r="AF165" s="24"/>
      <c r="AG165" s="24"/>
      <c r="AH165" s="24"/>
      <c r="AI165" s="167"/>
      <c r="AJ165" s="150"/>
    </row>
    <row r="166" spans="1:36" s="36" customFormat="1" ht="59.25" customHeight="1" x14ac:dyDescent="0.2">
      <c r="A166" s="21"/>
      <c r="B166" s="21"/>
      <c r="C166" s="49"/>
      <c r="D166" s="49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43"/>
      <c r="AD166" s="41"/>
      <c r="AE166" s="41"/>
      <c r="AF166" s="42"/>
      <c r="AG166" s="42"/>
      <c r="AH166" s="42"/>
      <c r="AI166" s="33"/>
      <c r="AJ166" s="37"/>
    </row>
    <row r="167" spans="1:36" s="36" customFormat="1" ht="45" customHeight="1" x14ac:dyDescent="0.2">
      <c r="A167" s="21"/>
      <c r="B167" s="21"/>
      <c r="C167" s="49"/>
      <c r="D167" s="50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43"/>
      <c r="AD167" s="41"/>
      <c r="AE167" s="41"/>
      <c r="AF167" s="42"/>
      <c r="AG167" s="42"/>
      <c r="AH167" s="42"/>
      <c r="AI167" s="33"/>
      <c r="AJ167" s="37"/>
    </row>
    <row r="168" spans="1:36" s="36" customFormat="1" ht="52.5" customHeight="1" x14ac:dyDescent="0.2">
      <c r="A168" s="21"/>
      <c r="B168" s="21"/>
      <c r="C168" s="33"/>
      <c r="D168" s="50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43"/>
      <c r="AD168" s="41"/>
      <c r="AE168" s="41"/>
      <c r="AF168" s="42"/>
      <c r="AG168" s="42"/>
      <c r="AH168" s="42"/>
      <c r="AI168" s="33"/>
      <c r="AJ168" s="37"/>
    </row>
    <row r="169" spans="1:36" s="36" customFormat="1" ht="60" customHeight="1" x14ac:dyDescent="0.2">
      <c r="A169" s="21"/>
      <c r="B169" s="21"/>
      <c r="C169" s="50"/>
      <c r="D169" s="50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43"/>
      <c r="AD169" s="41"/>
      <c r="AE169" s="41"/>
      <c r="AF169" s="42"/>
      <c r="AG169" s="42"/>
      <c r="AH169" s="42"/>
      <c r="AI169" s="33"/>
      <c r="AJ169" s="37"/>
    </row>
  </sheetData>
  <sheetProtection selectLockedCells="1"/>
  <mergeCells count="226">
    <mergeCell ref="A136:A144"/>
    <mergeCell ref="A145:A146"/>
    <mergeCell ref="M131:N131"/>
    <mergeCell ref="O131:P131"/>
    <mergeCell ref="Q131:R131"/>
    <mergeCell ref="E131:F131"/>
    <mergeCell ref="G131:H131"/>
    <mergeCell ref="I131:J131"/>
    <mergeCell ref="A130:C132"/>
    <mergeCell ref="D130:D132"/>
    <mergeCell ref="E130:J130"/>
    <mergeCell ref="A162:AF162"/>
    <mergeCell ref="A154:A156"/>
    <mergeCell ref="A150:C152"/>
    <mergeCell ref="D150:D152"/>
    <mergeCell ref="AI150:AI152"/>
    <mergeCell ref="E151:F151"/>
    <mergeCell ref="G151:H151"/>
    <mergeCell ref="I151:J151"/>
    <mergeCell ref="K151:L151"/>
    <mergeCell ref="M151:N151"/>
    <mergeCell ref="O151:P151"/>
    <mergeCell ref="Q151:R151"/>
    <mergeCell ref="S151:T151"/>
    <mergeCell ref="U151:V151"/>
    <mergeCell ref="W151:X151"/>
    <mergeCell ref="Y151:Z151"/>
    <mergeCell ref="AA151:AB151"/>
    <mergeCell ref="E150:J150"/>
    <mergeCell ref="K150:P150"/>
    <mergeCell ref="Q150:V150"/>
    <mergeCell ref="W150:AB150"/>
    <mergeCell ref="AC150:AC152"/>
    <mergeCell ref="AD150:AF151"/>
    <mergeCell ref="A157:A158"/>
    <mergeCell ref="AJ130:AJ132"/>
    <mergeCell ref="A163:C165"/>
    <mergeCell ref="D163:D165"/>
    <mergeCell ref="E163:J163"/>
    <mergeCell ref="K163:P163"/>
    <mergeCell ref="Q163:V163"/>
    <mergeCell ref="W163:AB163"/>
    <mergeCell ref="AC163:AC165"/>
    <mergeCell ref="AD163:AF164"/>
    <mergeCell ref="AI163:AI165"/>
    <mergeCell ref="AJ163:AJ165"/>
    <mergeCell ref="E164:F164"/>
    <mergeCell ref="G164:H164"/>
    <mergeCell ref="I164:J164"/>
    <mergeCell ref="K164:L164"/>
    <mergeCell ref="M164:N164"/>
    <mergeCell ref="O164:P164"/>
    <mergeCell ref="Q164:R164"/>
    <mergeCell ref="S164:T164"/>
    <mergeCell ref="U164:V164"/>
    <mergeCell ref="W164:X164"/>
    <mergeCell ref="Y164:Z164"/>
    <mergeCell ref="AA164:AB164"/>
    <mergeCell ref="A149:AF149"/>
    <mergeCell ref="AJ1:AJ4"/>
    <mergeCell ref="AJ90:AJ92"/>
    <mergeCell ref="AJ108:AJ110"/>
    <mergeCell ref="AJ115:AJ117"/>
    <mergeCell ref="AC115:AC117"/>
    <mergeCell ref="AD115:AF116"/>
    <mergeCell ref="W90:AB90"/>
    <mergeCell ref="AC90:AC92"/>
    <mergeCell ref="AI1:AI4"/>
    <mergeCell ref="C1:AF4"/>
    <mergeCell ref="M116:N116"/>
    <mergeCell ref="O116:P116"/>
    <mergeCell ref="Q116:R116"/>
    <mergeCell ref="K115:P115"/>
    <mergeCell ref="Q115:V115"/>
    <mergeCell ref="S116:T116"/>
    <mergeCell ref="U116:V116"/>
    <mergeCell ref="K109:L109"/>
    <mergeCell ref="E67:G67"/>
    <mergeCell ref="H67:J67"/>
    <mergeCell ref="K67:M67"/>
    <mergeCell ref="N67:P67"/>
    <mergeCell ref="Q67:S67"/>
    <mergeCell ref="T67:V67"/>
    <mergeCell ref="AI130:AI132"/>
    <mergeCell ref="Y131:Z131"/>
    <mergeCell ref="AA131:AB131"/>
    <mergeCell ref="AC130:AC132"/>
    <mergeCell ref="AD130:AF131"/>
    <mergeCell ref="AI115:AI117"/>
    <mergeCell ref="W108:AB108"/>
    <mergeCell ref="AC108:AC110"/>
    <mergeCell ref="AI108:AI110"/>
    <mergeCell ref="W115:AB115"/>
    <mergeCell ref="AA116:AB116"/>
    <mergeCell ref="AD108:AF109"/>
    <mergeCell ref="AA109:AB109"/>
    <mergeCell ref="Y109:Z109"/>
    <mergeCell ref="Q108:V108"/>
    <mergeCell ref="S109:T109"/>
    <mergeCell ref="Q90:V90"/>
    <mergeCell ref="D69:AA70"/>
    <mergeCell ref="AB69:AG70"/>
    <mergeCell ref="AB71:AG71"/>
    <mergeCell ref="AB68:AG68"/>
    <mergeCell ref="K108:P108"/>
    <mergeCell ref="K90:P90"/>
    <mergeCell ref="E109:F109"/>
    <mergeCell ref="G109:H109"/>
    <mergeCell ref="I109:J109"/>
    <mergeCell ref="AD90:AF91"/>
    <mergeCell ref="BZ6:DX6"/>
    <mergeCell ref="DY6:FW6"/>
    <mergeCell ref="FX6:HV6"/>
    <mergeCell ref="BZ7:DX7"/>
    <mergeCell ref="DY7:FW7"/>
    <mergeCell ref="FX7:HV7"/>
    <mergeCell ref="A6:AI6"/>
    <mergeCell ref="A7:AI7"/>
    <mergeCell ref="AJ17:AJ19"/>
    <mergeCell ref="A9:AI9"/>
    <mergeCell ref="AI17:AI19"/>
    <mergeCell ref="AG17:AG19"/>
    <mergeCell ref="AH17:AH19"/>
    <mergeCell ref="U18:V18"/>
    <mergeCell ref="W18:X18"/>
    <mergeCell ref="Y18:Z18"/>
    <mergeCell ref="AA18:AB18"/>
    <mergeCell ref="I18:J18"/>
    <mergeCell ref="K18:L18"/>
    <mergeCell ref="M18:N18"/>
    <mergeCell ref="O18:P18"/>
    <mergeCell ref="Q18:R18"/>
    <mergeCell ref="S18:T18"/>
    <mergeCell ref="A17:C19"/>
    <mergeCell ref="A1:A4"/>
    <mergeCell ref="A111:A112"/>
    <mergeCell ref="A86:A87"/>
    <mergeCell ref="A104:A105"/>
    <mergeCell ref="A133:A135"/>
    <mergeCell ref="E116:F116"/>
    <mergeCell ref="G116:H116"/>
    <mergeCell ref="I116:J116"/>
    <mergeCell ref="K116:L116"/>
    <mergeCell ref="A8:AI8"/>
    <mergeCell ref="Y116:Z116"/>
    <mergeCell ref="S131:T131"/>
    <mergeCell ref="U131:V131"/>
    <mergeCell ref="W131:X131"/>
    <mergeCell ref="S91:T91"/>
    <mergeCell ref="U91:V91"/>
    <mergeCell ref="W91:X91"/>
    <mergeCell ref="Y91:Z91"/>
    <mergeCell ref="K130:P130"/>
    <mergeCell ref="Q130:V130"/>
    <mergeCell ref="W130:AB130"/>
    <mergeCell ref="K131:L131"/>
    <mergeCell ref="K91:L91"/>
    <mergeCell ref="Q109:R109"/>
    <mergeCell ref="A5:AI5"/>
    <mergeCell ref="A129:AF129"/>
    <mergeCell ref="A21:A50"/>
    <mergeCell ref="A113:AF113"/>
    <mergeCell ref="A114:AF114"/>
    <mergeCell ref="A88:AF88"/>
    <mergeCell ref="A89:AF89"/>
    <mergeCell ref="A106:AF106"/>
    <mergeCell ref="A107:AF107"/>
    <mergeCell ref="A128:AF128"/>
    <mergeCell ref="W116:X116"/>
    <mergeCell ref="A115:C117"/>
    <mergeCell ref="D115:D117"/>
    <mergeCell ref="E115:J115"/>
    <mergeCell ref="A119:A127"/>
    <mergeCell ref="A20:C20"/>
    <mergeCell ref="E20:AB20"/>
    <mergeCell ref="D17:D19"/>
    <mergeCell ref="E17:J17"/>
    <mergeCell ref="K17:P17"/>
    <mergeCell ref="Q17:V17"/>
    <mergeCell ref="W17:AB17"/>
    <mergeCell ref="U109:V109"/>
    <mergeCell ref="W109:X109"/>
    <mergeCell ref="A93:A103"/>
    <mergeCell ref="A108:C110"/>
    <mergeCell ref="D108:D110"/>
    <mergeCell ref="E108:J108"/>
    <mergeCell ref="AH69:AJ71"/>
    <mergeCell ref="AH68:AJ68"/>
    <mergeCell ref="D68:AA68"/>
    <mergeCell ref="A68:C68"/>
    <mergeCell ref="D71:AA71"/>
    <mergeCell ref="E91:F91"/>
    <mergeCell ref="G91:H91"/>
    <mergeCell ref="I91:J91"/>
    <mergeCell ref="M91:N91"/>
    <mergeCell ref="O91:P91"/>
    <mergeCell ref="A69:C70"/>
    <mergeCell ref="A72:A85"/>
    <mergeCell ref="A90:C92"/>
    <mergeCell ref="D90:D92"/>
    <mergeCell ref="E90:J90"/>
    <mergeCell ref="Q91:R91"/>
    <mergeCell ref="AA91:AB91"/>
    <mergeCell ref="AI90:AI92"/>
    <mergeCell ref="M109:N109"/>
    <mergeCell ref="O109:P109"/>
    <mergeCell ref="A71:C71"/>
    <mergeCell ref="A16:D16"/>
    <mergeCell ref="E16:AG16"/>
    <mergeCell ref="AH16:AJ16"/>
    <mergeCell ref="AH10:AJ15"/>
    <mergeCell ref="D10:AG15"/>
    <mergeCell ref="A10:C15"/>
    <mergeCell ref="AC17:AC19"/>
    <mergeCell ref="AD17:AF18"/>
    <mergeCell ref="E18:F18"/>
    <mergeCell ref="G18:H18"/>
    <mergeCell ref="W67:Y67"/>
    <mergeCell ref="Z67:AB67"/>
    <mergeCell ref="AG22:AH22"/>
    <mergeCell ref="B60:B61"/>
    <mergeCell ref="A62:B64"/>
    <mergeCell ref="A65:B66"/>
    <mergeCell ref="B21:B35"/>
    <mergeCell ref="B36:B50"/>
    <mergeCell ref="B51:B59"/>
  </mergeCells>
  <phoneticPr fontId="34" type="noConversion"/>
  <conditionalFormatting sqref="E153:E159">
    <cfRule type="cellIs" dxfId="92" priority="223" operator="equal">
      <formula>"E"</formula>
    </cfRule>
    <cfRule type="cellIs" dxfId="91" priority="224" operator="equal">
      <formula>"P"</formula>
    </cfRule>
  </conditionalFormatting>
  <conditionalFormatting sqref="E77:K79">
    <cfRule type="cellIs" dxfId="90" priority="691" operator="equal">
      <formula>"E"</formula>
    </cfRule>
    <cfRule type="cellIs" dxfId="89" priority="692" operator="equal">
      <formula>"P"</formula>
    </cfRule>
  </conditionalFormatting>
  <conditionalFormatting sqref="E100:K103">
    <cfRule type="cellIs" dxfId="88" priority="525" operator="equal">
      <formula>"E"</formula>
    </cfRule>
    <cfRule type="cellIs" dxfId="87" priority="526" operator="equal">
      <formula>"P"</formula>
    </cfRule>
  </conditionalFormatting>
  <conditionalFormatting sqref="E93:L98">
    <cfRule type="cellIs" dxfId="86" priority="289" operator="equal">
      <formula>"E"</formula>
    </cfRule>
    <cfRule type="cellIs" dxfId="85" priority="290" operator="equal">
      <formula>"P"</formula>
    </cfRule>
  </conditionalFormatting>
  <conditionalFormatting sqref="E99:O99">
    <cfRule type="cellIs" dxfId="84" priority="535" operator="equal">
      <formula>"E"</formula>
    </cfRule>
    <cfRule type="cellIs" dxfId="83" priority="536" operator="equal">
      <formula>"P"</formula>
    </cfRule>
  </conditionalFormatting>
  <conditionalFormatting sqref="E76:Q76 L78:R78 T78:AB78 E83:R83 T83:U83 R96:AB96 E122:F122 J122:AB122 E123:S123 U123:AB123 F153:G153">
    <cfRule type="cellIs" dxfId="82" priority="1271" operator="equal">
      <formula>"E"</formula>
    </cfRule>
    <cfRule type="cellIs" dxfId="81" priority="1272" operator="equal">
      <formula>"P"</formula>
    </cfRule>
  </conditionalFormatting>
  <conditionalFormatting sqref="E75:U75">
    <cfRule type="cellIs" dxfId="80" priority="519" operator="equal">
      <formula>"E"</formula>
    </cfRule>
    <cfRule type="cellIs" dxfId="79" priority="520" operator="equal">
      <formula>"P"</formula>
    </cfRule>
  </conditionalFormatting>
  <conditionalFormatting sqref="E84:U87">
    <cfRule type="cellIs" dxfId="78" priority="479" operator="equal">
      <formula>"E"</formula>
    </cfRule>
    <cfRule type="cellIs" dxfId="77" priority="480" operator="equal">
      <formula>"P"</formula>
    </cfRule>
  </conditionalFormatting>
  <conditionalFormatting sqref="E21:AB66 E104:E105 F105:P105">
    <cfRule type="cellIs" dxfId="76" priority="669" operator="equal">
      <formula>"E"</formula>
    </cfRule>
    <cfRule type="cellIs" dxfId="75" priority="670" operator="equal">
      <formula>"P"</formula>
    </cfRule>
  </conditionalFormatting>
  <conditionalFormatting sqref="E72:AB74">
    <cfRule type="cellIs" dxfId="74" priority="381" operator="equal">
      <formula>"E"</formula>
    </cfRule>
    <cfRule type="cellIs" dxfId="73" priority="382" operator="equal">
      <formula>"P"</formula>
    </cfRule>
  </conditionalFormatting>
  <conditionalFormatting sqref="E80:AB82">
    <cfRule type="cellIs" dxfId="72" priority="325" operator="equal">
      <formula>"E"</formula>
    </cfRule>
    <cfRule type="cellIs" dxfId="71" priority="326" operator="equal">
      <formula>"P"</formula>
    </cfRule>
  </conditionalFormatting>
  <conditionalFormatting sqref="E111:AB112">
    <cfRule type="cellIs" dxfId="70" priority="409" operator="equal">
      <formula>"E"</formula>
    </cfRule>
    <cfRule type="cellIs" dxfId="69" priority="410" operator="equal">
      <formula>"P"</formula>
    </cfRule>
  </conditionalFormatting>
  <conditionalFormatting sqref="E118:AB121">
    <cfRule type="cellIs" dxfId="68" priority="397" operator="equal">
      <formula>"E"</formula>
    </cfRule>
    <cfRule type="cellIs" dxfId="67" priority="398" operator="equal">
      <formula>"P"</formula>
    </cfRule>
  </conditionalFormatting>
  <conditionalFormatting sqref="E124:AB127">
    <cfRule type="cellIs" dxfId="66" priority="145" operator="equal">
      <formula>"E"</formula>
    </cfRule>
    <cfRule type="cellIs" dxfId="65" priority="146" operator="equal">
      <formula>"P"</formula>
    </cfRule>
  </conditionalFormatting>
  <conditionalFormatting sqref="E133:AB148">
    <cfRule type="cellIs" dxfId="64" priority="193" operator="equal">
      <formula>"E"</formula>
    </cfRule>
    <cfRule type="cellIs" dxfId="63" priority="194" operator="equal">
      <formula>"P"</formula>
    </cfRule>
  </conditionalFormatting>
  <conditionalFormatting sqref="E166:AB169">
    <cfRule type="cellIs" dxfId="62" priority="263" operator="equal">
      <formula>"E"</formula>
    </cfRule>
    <cfRule type="cellIs" dxfId="61" priority="264" operator="equal">
      <formula>"P"</formula>
    </cfRule>
  </conditionalFormatting>
  <conditionalFormatting sqref="F154:H155">
    <cfRule type="cellIs" dxfId="60" priority="247" operator="equal">
      <formula>"E"</formula>
    </cfRule>
    <cfRule type="cellIs" dxfId="59" priority="248" operator="equal">
      <formula>"P"</formula>
    </cfRule>
  </conditionalFormatting>
  <conditionalFormatting sqref="F104:K104">
    <cfRule type="cellIs" dxfId="58" priority="615" operator="equal">
      <formula>"E"</formula>
    </cfRule>
    <cfRule type="cellIs" dxfId="57" priority="616" operator="equal">
      <formula>"P"</formula>
    </cfRule>
  </conditionalFormatting>
  <conditionalFormatting sqref="F156:K156">
    <cfRule type="cellIs" dxfId="56" priority="209" operator="equal">
      <formula>"E"</formula>
    </cfRule>
    <cfRule type="cellIs" dxfId="55" priority="210" operator="equal">
      <formula>"P"</formula>
    </cfRule>
  </conditionalFormatting>
  <conditionalFormatting sqref="F157:AB159">
    <cfRule type="cellIs" dxfId="54" priority="219" operator="equal">
      <formula>"E"</formula>
    </cfRule>
    <cfRule type="cellIs" dxfId="53" priority="220" operator="equal">
      <formula>"P"</formula>
    </cfRule>
  </conditionalFormatting>
  <conditionalFormatting sqref="I153:K155">
    <cfRule type="cellIs" dxfId="52" priority="183" operator="equal">
      <formula>"E"</formula>
    </cfRule>
    <cfRule type="cellIs" dxfId="51" priority="184" operator="equal">
      <formula>"P"</formula>
    </cfRule>
  </conditionalFormatting>
  <conditionalFormatting sqref="L100:L104">
    <cfRule type="cellIs" dxfId="50" priority="421" operator="equal">
      <formula>"E"</formula>
    </cfRule>
    <cfRule type="cellIs" dxfId="49" priority="422" operator="equal">
      <formula>"P"</formula>
    </cfRule>
  </conditionalFormatting>
  <conditionalFormatting sqref="L77:Q77">
    <cfRule type="cellIs" dxfId="48" priority="513" operator="equal">
      <formula>"E"</formula>
    </cfRule>
    <cfRule type="cellIs" dxfId="47" priority="514" operator="equal">
      <formula>"P"</formula>
    </cfRule>
  </conditionalFormatting>
  <conditionalFormatting sqref="L79:AB79">
    <cfRule type="cellIs" dxfId="46" priority="357" operator="equal">
      <formula>"E"</formula>
    </cfRule>
    <cfRule type="cellIs" dxfId="45" priority="358" operator="equal">
      <formula>"P"</formula>
    </cfRule>
  </conditionalFormatting>
  <conditionalFormatting sqref="L153:AB156">
    <cfRule type="cellIs" dxfId="44" priority="203" operator="equal">
      <formula>"E"</formula>
    </cfRule>
    <cfRule type="cellIs" dxfId="43" priority="204" operator="equal">
      <formula>"P"</formula>
    </cfRule>
  </conditionalFormatting>
  <conditionalFormatting sqref="M97:M98">
    <cfRule type="cellIs" dxfId="42" priority="179" operator="equal">
      <formula>"E"</formula>
    </cfRule>
    <cfRule type="cellIs" dxfId="41" priority="180" operator="equal">
      <formula>"P"</formula>
    </cfRule>
  </conditionalFormatting>
  <conditionalFormatting sqref="M93:P96">
    <cfRule type="cellIs" dxfId="40" priority="291" operator="equal">
      <formula>"E"</formula>
    </cfRule>
    <cfRule type="cellIs" dxfId="39" priority="292" operator="equal">
      <formula>"P"</formula>
    </cfRule>
  </conditionalFormatting>
  <conditionalFormatting sqref="M101:P104">
    <cfRule type="cellIs" dxfId="38" priority="417" operator="equal">
      <formula>"E"</formula>
    </cfRule>
    <cfRule type="cellIs" dxfId="37" priority="418" operator="equal">
      <formula>"P"</formula>
    </cfRule>
  </conditionalFormatting>
  <conditionalFormatting sqref="M100:AB100">
    <cfRule type="cellIs" dxfId="36" priority="529" operator="equal">
      <formula>"E"</formula>
    </cfRule>
    <cfRule type="cellIs" dxfId="35" priority="530" operator="equal">
      <formula>"P"</formula>
    </cfRule>
  </conditionalFormatting>
  <conditionalFormatting sqref="N98">
    <cfRule type="cellIs" dxfId="34" priority="163" operator="equal">
      <formula>"E"</formula>
    </cfRule>
    <cfRule type="cellIs" dxfId="33" priority="164" operator="equal">
      <formula>"P"</formula>
    </cfRule>
  </conditionalFormatting>
  <conditionalFormatting sqref="O97:O98">
    <cfRule type="cellIs" dxfId="32" priority="177" operator="equal">
      <formula>"E"</formula>
    </cfRule>
    <cfRule type="cellIs" dxfId="31" priority="178" operator="equal">
      <formula>"P"</formula>
    </cfRule>
  </conditionalFormatting>
  <conditionalFormatting sqref="P97:AB99">
    <cfRule type="cellIs" dxfId="30" priority="159" operator="equal">
      <formula>"E"</formula>
    </cfRule>
    <cfRule type="cellIs" dxfId="29" priority="160" operator="equal">
      <formula>"P"</formula>
    </cfRule>
  </conditionalFormatting>
  <conditionalFormatting sqref="Q93:AB95">
    <cfRule type="cellIs" dxfId="28" priority="299" operator="equal">
      <formula>"E"</formula>
    </cfRule>
    <cfRule type="cellIs" dxfId="27" priority="300" operator="equal">
      <formula>"P"</formula>
    </cfRule>
  </conditionalFormatting>
  <conditionalFormatting sqref="Q101:AB105">
    <cfRule type="cellIs" dxfId="26" priority="157" operator="equal">
      <formula>"E"</formula>
    </cfRule>
    <cfRule type="cellIs" dxfId="25" priority="158" operator="equal">
      <formula>"P"</formula>
    </cfRule>
  </conditionalFormatting>
  <conditionalFormatting sqref="R76:R77">
    <cfRule type="cellIs" dxfId="24" priority="367" operator="equal">
      <formula>"E"</formula>
    </cfRule>
    <cfRule type="cellIs" dxfId="23" priority="368" operator="equal">
      <formula>"P"</formula>
    </cfRule>
  </conditionalFormatting>
  <conditionalFormatting sqref="S76:S78">
    <cfRule type="cellIs" dxfId="22" priority="365" operator="equal">
      <formula>"E"</formula>
    </cfRule>
    <cfRule type="cellIs" dxfId="21" priority="366" operator="equal">
      <formula>"P"</formula>
    </cfRule>
  </conditionalFormatting>
  <conditionalFormatting sqref="T76:U77">
    <cfRule type="cellIs" dxfId="20" priority="361" operator="equal">
      <formula>"E"</formula>
    </cfRule>
    <cfRule type="cellIs" dxfId="19" priority="362" operator="equal">
      <formula>"P"</formula>
    </cfRule>
  </conditionalFormatting>
  <conditionalFormatting sqref="V75:AB77">
    <cfRule type="cellIs" dxfId="18" priority="369" operator="equal">
      <formula>"E"</formula>
    </cfRule>
    <cfRule type="cellIs" dxfId="17" priority="370" operator="equal">
      <formula>"P"</formula>
    </cfRule>
  </conditionalFormatting>
  <conditionalFormatting sqref="V83:AB87">
    <cfRule type="cellIs" dxfId="16" priority="323" operator="equal">
      <formula>"E"</formula>
    </cfRule>
    <cfRule type="cellIs" dxfId="15" priority="324" operator="equal">
      <formula>"P"</formula>
    </cfRule>
  </conditionalFormatting>
  <pageMargins left="0.23622047244094491" right="0.23622047244094491" top="0.74803149606299213" bottom="0.74803149606299213" header="0.31496062992125984" footer="0.31496062992125984"/>
  <pageSetup paperSize="281" scale="52" fitToHeight="0" orientation="landscape" r:id="rId1"/>
  <rowBreaks count="2" manualBreakCount="2">
    <brk id="24" max="34" man="1"/>
    <brk id="26" max="34" man="1"/>
  </rowBreaks>
  <colBreaks count="1" manualBreakCount="1">
    <brk id="17" min="4" max="81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"/>
  <sheetViews>
    <sheetView topLeftCell="A4" zoomScale="70" zoomScaleNormal="70" workbookViewId="0">
      <selection activeCell="E12" sqref="E12:H15"/>
    </sheetView>
  </sheetViews>
  <sheetFormatPr baseColWidth="10" defaultRowHeight="12.75" x14ac:dyDescent="0.2"/>
  <cols>
    <col min="1" max="1" width="18.28515625" customWidth="1"/>
    <col min="2" max="2" width="16.140625" customWidth="1"/>
    <col min="3" max="3" width="16.28515625" customWidth="1"/>
    <col min="4" max="4" width="19.85546875" customWidth="1"/>
    <col min="5" max="5" width="16" customWidth="1"/>
    <col min="6" max="6" width="13.42578125" customWidth="1"/>
    <col min="7" max="7" width="14.140625" customWidth="1"/>
  </cols>
  <sheetData>
    <row r="1" spans="1:8" ht="18" customHeight="1" x14ac:dyDescent="0.2">
      <c r="A1" s="196"/>
      <c r="B1" s="196"/>
      <c r="C1" s="203" t="s">
        <v>108</v>
      </c>
      <c r="D1" s="204"/>
      <c r="E1" s="204"/>
      <c r="F1" s="205"/>
      <c r="G1" s="105" t="s">
        <v>107</v>
      </c>
      <c r="H1" s="198"/>
    </row>
    <row r="2" spans="1:8" ht="19.5" customHeight="1" x14ac:dyDescent="0.2">
      <c r="A2" s="196"/>
      <c r="B2" s="196"/>
      <c r="C2" s="206"/>
      <c r="D2" s="207"/>
      <c r="E2" s="207"/>
      <c r="F2" s="208"/>
      <c r="G2" s="199"/>
      <c r="H2" s="200"/>
    </row>
    <row r="3" spans="1:8" ht="18.75" customHeight="1" x14ac:dyDescent="0.2">
      <c r="A3" s="196"/>
      <c r="B3" s="196"/>
      <c r="C3" s="206"/>
      <c r="D3" s="207"/>
      <c r="E3" s="207"/>
      <c r="F3" s="208"/>
      <c r="G3" s="199"/>
      <c r="H3" s="200"/>
    </row>
    <row r="4" spans="1:8" ht="19.5" customHeight="1" x14ac:dyDescent="0.2">
      <c r="A4" s="196"/>
      <c r="B4" s="196"/>
      <c r="C4" s="206"/>
      <c r="D4" s="207"/>
      <c r="E4" s="207"/>
      <c r="F4" s="208"/>
      <c r="G4" s="199"/>
      <c r="H4" s="200"/>
    </row>
    <row r="5" spans="1:8" ht="18" customHeight="1" x14ac:dyDescent="0.2">
      <c r="A5" s="196"/>
      <c r="B5" s="196"/>
      <c r="C5" s="206"/>
      <c r="D5" s="207"/>
      <c r="E5" s="207"/>
      <c r="F5" s="208"/>
      <c r="G5" s="199"/>
      <c r="H5" s="200"/>
    </row>
    <row r="6" spans="1:8" ht="18.75" customHeight="1" x14ac:dyDescent="0.2">
      <c r="A6" s="196"/>
      <c r="B6" s="196"/>
      <c r="C6" s="209"/>
      <c r="D6" s="210"/>
      <c r="E6" s="210"/>
      <c r="F6" s="211"/>
      <c r="G6" s="201"/>
      <c r="H6" s="202"/>
    </row>
    <row r="7" spans="1:8" ht="19.5" customHeight="1" x14ac:dyDescent="0.2">
      <c r="A7" s="197" t="s">
        <v>72</v>
      </c>
      <c r="B7" s="196"/>
      <c r="C7" s="196"/>
      <c r="D7" s="197" t="s">
        <v>73</v>
      </c>
      <c r="E7" s="196"/>
      <c r="F7" s="196"/>
      <c r="G7" s="196"/>
      <c r="H7" s="196"/>
    </row>
    <row r="8" spans="1:8" x14ac:dyDescent="0.2">
      <c r="A8" s="195"/>
      <c r="B8" s="195"/>
      <c r="C8" s="195"/>
      <c r="D8" s="195"/>
      <c r="E8" s="195"/>
      <c r="F8" s="195"/>
      <c r="G8" s="195"/>
      <c r="H8" s="195"/>
    </row>
    <row r="9" spans="1:8" x14ac:dyDescent="0.2">
      <c r="A9" s="195"/>
      <c r="B9" s="195"/>
      <c r="C9" s="195"/>
      <c r="D9" s="195"/>
      <c r="E9" s="195"/>
      <c r="F9" s="195"/>
      <c r="G9" s="195"/>
      <c r="H9" s="195"/>
    </row>
    <row r="10" spans="1:8" ht="12.75" customHeight="1" x14ac:dyDescent="0.2">
      <c r="A10" s="191" t="s">
        <v>42</v>
      </c>
      <c r="B10" s="192"/>
      <c r="C10" s="193" t="s">
        <v>43</v>
      </c>
      <c r="D10" s="194"/>
      <c r="E10" s="190" t="s">
        <v>44</v>
      </c>
      <c r="F10" s="190"/>
      <c r="G10" s="190"/>
      <c r="H10" s="190"/>
    </row>
    <row r="11" spans="1:8" x14ac:dyDescent="0.2">
      <c r="A11" s="192"/>
      <c r="B11" s="192"/>
      <c r="C11" s="194"/>
      <c r="D11" s="194"/>
      <c r="E11" s="190"/>
      <c r="F11" s="190"/>
      <c r="G11" s="190"/>
      <c r="H11" s="190"/>
    </row>
    <row r="12" spans="1:8" ht="12.75" customHeight="1" x14ac:dyDescent="0.2">
      <c r="A12" s="222">
        <v>0</v>
      </c>
      <c r="B12" s="222"/>
      <c r="C12" s="222">
        <v>0</v>
      </c>
      <c r="D12" s="222"/>
      <c r="E12" s="220"/>
      <c r="F12" s="220"/>
      <c r="G12" s="220"/>
      <c r="H12" s="220"/>
    </row>
    <row r="13" spans="1:8" ht="23.25" customHeight="1" x14ac:dyDescent="0.2">
      <c r="A13" s="222"/>
      <c r="B13" s="222"/>
      <c r="C13" s="222"/>
      <c r="D13" s="222"/>
      <c r="E13" s="220"/>
      <c r="F13" s="220"/>
      <c r="G13" s="220"/>
      <c r="H13" s="220"/>
    </row>
    <row r="14" spans="1:8" ht="25.5" customHeight="1" x14ac:dyDescent="0.2">
      <c r="A14" s="222"/>
      <c r="B14" s="222"/>
      <c r="C14" s="222"/>
      <c r="D14" s="222"/>
      <c r="E14" s="220"/>
      <c r="F14" s="220"/>
      <c r="G14" s="220"/>
      <c r="H14" s="220"/>
    </row>
    <row r="15" spans="1:8" ht="42" customHeight="1" x14ac:dyDescent="0.2">
      <c r="A15" s="222"/>
      <c r="B15" s="222"/>
      <c r="C15" s="222"/>
      <c r="D15" s="222"/>
      <c r="E15" s="220"/>
      <c r="F15" s="220"/>
      <c r="G15" s="220"/>
      <c r="H15" s="220"/>
    </row>
    <row r="16" spans="1:8" ht="34.5" customHeight="1" x14ac:dyDescent="0.2">
      <c r="A16" s="188" t="s">
        <v>45</v>
      </c>
      <c r="B16" s="189"/>
      <c r="C16" s="222">
        <f>A12-C12</f>
        <v>0</v>
      </c>
      <c r="D16" s="222"/>
      <c r="E16" s="190" t="s">
        <v>106</v>
      </c>
      <c r="F16" s="190"/>
      <c r="G16" s="190"/>
      <c r="H16" s="190"/>
    </row>
    <row r="17" spans="1:8" ht="14.25" customHeight="1" x14ac:dyDescent="0.2">
      <c r="A17" s="189"/>
      <c r="B17" s="189"/>
      <c r="C17" s="222"/>
      <c r="D17" s="222"/>
      <c r="E17" s="221" t="e">
        <f>C16*100/A12</f>
        <v>#DIV/0!</v>
      </c>
      <c r="F17" s="221"/>
      <c r="G17" s="221"/>
      <c r="H17" s="221"/>
    </row>
    <row r="18" spans="1:8" ht="12.75" customHeight="1" x14ac:dyDescent="0.2">
      <c r="A18" s="189"/>
      <c r="B18" s="189"/>
      <c r="C18" s="222"/>
      <c r="D18" s="222"/>
      <c r="E18" s="221"/>
      <c r="F18" s="221"/>
      <c r="G18" s="221"/>
      <c r="H18" s="221"/>
    </row>
    <row r="19" spans="1:8" x14ac:dyDescent="0.2">
      <c r="A19" s="212" t="s">
        <v>52</v>
      </c>
      <c r="B19" s="213"/>
      <c r="C19" s="212" t="s">
        <v>54</v>
      </c>
      <c r="D19" s="213"/>
      <c r="E19" s="212" t="s">
        <v>53</v>
      </c>
      <c r="F19" s="213"/>
      <c r="G19" s="216" t="s">
        <v>46</v>
      </c>
      <c r="H19" s="217"/>
    </row>
    <row r="20" spans="1:8" x14ac:dyDescent="0.2">
      <c r="A20" s="214"/>
      <c r="B20" s="215"/>
      <c r="C20" s="214"/>
      <c r="D20" s="215"/>
      <c r="E20" s="214"/>
      <c r="F20" s="215"/>
      <c r="G20" s="218"/>
      <c r="H20" s="219"/>
    </row>
    <row r="21" spans="1:8" x14ac:dyDescent="0.2">
      <c r="A21" s="223">
        <f>B25*100/B24</f>
        <v>66.666666666666671</v>
      </c>
      <c r="B21" s="224"/>
      <c r="C21" s="223">
        <f>D25*100/D24</f>
        <v>0</v>
      </c>
      <c r="D21" s="224"/>
      <c r="E21" s="223">
        <f>F25*100/F24</f>
        <v>0</v>
      </c>
      <c r="F21" s="224"/>
      <c r="G21" s="223">
        <f>H25*100/H24</f>
        <v>11.111111111111111</v>
      </c>
      <c r="H21" s="224"/>
    </row>
    <row r="22" spans="1:8" x14ac:dyDescent="0.2">
      <c r="A22" s="225"/>
      <c r="B22" s="226"/>
      <c r="C22" s="225"/>
      <c r="D22" s="226"/>
      <c r="E22" s="225"/>
      <c r="F22" s="226"/>
      <c r="G22" s="225"/>
      <c r="H22" s="226"/>
    </row>
    <row r="23" spans="1:8" x14ac:dyDescent="0.2">
      <c r="A23" s="227"/>
      <c r="B23" s="228"/>
      <c r="C23" s="227"/>
      <c r="D23" s="228"/>
      <c r="E23" s="227"/>
      <c r="F23" s="228"/>
      <c r="G23" s="227"/>
      <c r="H23" s="228"/>
    </row>
    <row r="24" spans="1:8" x14ac:dyDescent="0.2">
      <c r="A24" s="55" t="s">
        <v>50</v>
      </c>
      <c r="B24" s="56">
        <f>COUNTIF('Plan Trabajo Anual'!E21:E66,"P")</f>
        <v>6</v>
      </c>
      <c r="C24" s="55" t="s">
        <v>50</v>
      </c>
      <c r="D24" s="56">
        <f>COUNTIF('Plan Trabajo Anual'!G21:G66,"P")</f>
        <v>12</v>
      </c>
      <c r="E24" s="55" t="s">
        <v>50</v>
      </c>
      <c r="F24" s="56">
        <f>COUNTIF('Plan Trabajo Anual'!I21:I66,"P")</f>
        <v>18</v>
      </c>
      <c r="G24" s="55" t="s">
        <v>50</v>
      </c>
      <c r="H24" s="56">
        <f>B24+D24+F24</f>
        <v>36</v>
      </c>
    </row>
    <row r="25" spans="1:8" x14ac:dyDescent="0.2">
      <c r="A25" s="55" t="s">
        <v>51</v>
      </c>
      <c r="B25" s="56">
        <f>COUNTIF('Plan Trabajo Anual'!F21:F66,"E")</f>
        <v>4</v>
      </c>
      <c r="C25" s="55" t="s">
        <v>51</v>
      </c>
      <c r="D25" s="56">
        <f>COUNTIF('Plan Trabajo Anual'!H21:H66,"E")</f>
        <v>0</v>
      </c>
      <c r="E25" s="55" t="s">
        <v>51</v>
      </c>
      <c r="F25" s="56">
        <f>COUNTIF('Plan Trabajo Anual'!J21:J66,"E")</f>
        <v>0</v>
      </c>
      <c r="G25" s="55" t="s">
        <v>51</v>
      </c>
      <c r="H25" s="56">
        <f>B25+D25+F25</f>
        <v>4</v>
      </c>
    </row>
    <row r="26" spans="1:8" x14ac:dyDescent="0.2">
      <c r="A26" s="212" t="s">
        <v>55</v>
      </c>
      <c r="B26" s="213"/>
      <c r="C26" s="212" t="s">
        <v>56</v>
      </c>
      <c r="D26" s="213"/>
      <c r="E26" s="212" t="s">
        <v>57</v>
      </c>
      <c r="F26" s="213"/>
      <c r="G26" s="229" t="s">
        <v>47</v>
      </c>
      <c r="H26" s="230"/>
    </row>
    <row r="27" spans="1:8" x14ac:dyDescent="0.2">
      <c r="A27" s="214"/>
      <c r="B27" s="215"/>
      <c r="C27" s="214"/>
      <c r="D27" s="215"/>
      <c r="E27" s="214"/>
      <c r="F27" s="215"/>
      <c r="G27" s="231"/>
      <c r="H27" s="232"/>
    </row>
    <row r="28" spans="1:8" x14ac:dyDescent="0.2">
      <c r="A28" s="223">
        <f>B32*100/B31</f>
        <v>0</v>
      </c>
      <c r="B28" s="224"/>
      <c r="C28" s="223">
        <f>D32*100/D31</f>
        <v>0</v>
      </c>
      <c r="D28" s="224"/>
      <c r="E28" s="223">
        <f>F32*100/F31</f>
        <v>0</v>
      </c>
      <c r="F28" s="224"/>
      <c r="G28" s="223">
        <f>H32*100/H31</f>
        <v>0</v>
      </c>
      <c r="H28" s="224"/>
    </row>
    <row r="29" spans="1:8" x14ac:dyDescent="0.2">
      <c r="A29" s="225"/>
      <c r="B29" s="226"/>
      <c r="C29" s="225"/>
      <c r="D29" s="226"/>
      <c r="E29" s="225"/>
      <c r="F29" s="226"/>
      <c r="G29" s="225"/>
      <c r="H29" s="226"/>
    </row>
    <row r="30" spans="1:8" x14ac:dyDescent="0.2">
      <c r="A30" s="227"/>
      <c r="B30" s="228"/>
      <c r="C30" s="227"/>
      <c r="D30" s="228"/>
      <c r="E30" s="227"/>
      <c r="F30" s="228"/>
      <c r="G30" s="227"/>
      <c r="H30" s="228"/>
    </row>
    <row r="31" spans="1:8" x14ac:dyDescent="0.2">
      <c r="A31" s="55" t="s">
        <v>50</v>
      </c>
      <c r="B31" s="56">
        <f>COUNTIF('Plan Trabajo Anual'!K21:K66,"P")</f>
        <v>11</v>
      </c>
      <c r="C31" s="55" t="s">
        <v>50</v>
      </c>
      <c r="D31" s="56">
        <f>COUNTIF('Plan Trabajo Anual'!M21:M66,"P")</f>
        <v>13</v>
      </c>
      <c r="E31" s="55" t="s">
        <v>50</v>
      </c>
      <c r="F31" s="56">
        <f>COUNTIF('Plan Trabajo Anual'!O21:O66,"P")</f>
        <v>15</v>
      </c>
      <c r="G31" s="55" t="s">
        <v>50</v>
      </c>
      <c r="H31" s="56">
        <f>SUM(B31,D31,F31)</f>
        <v>39</v>
      </c>
    </row>
    <row r="32" spans="1:8" x14ac:dyDescent="0.2">
      <c r="A32" s="55" t="s">
        <v>51</v>
      </c>
      <c r="B32" s="56">
        <f>COUNTIF('Plan Trabajo Anual'!L21:L66,"E")</f>
        <v>0</v>
      </c>
      <c r="C32" s="55" t="s">
        <v>51</v>
      </c>
      <c r="D32" s="56">
        <f>COUNTIF('Plan Trabajo Anual'!N21:N66,"E")</f>
        <v>0</v>
      </c>
      <c r="E32" s="55" t="s">
        <v>51</v>
      </c>
      <c r="F32" s="56">
        <f>COUNTIF('Plan Trabajo Anual'!P21:P66,"E")</f>
        <v>0</v>
      </c>
      <c r="G32" s="55" t="s">
        <v>51</v>
      </c>
      <c r="H32" s="56">
        <f>SUM(B32,D32,F32)</f>
        <v>0</v>
      </c>
    </row>
    <row r="33" spans="1:8" x14ac:dyDescent="0.2">
      <c r="A33" s="212" t="s">
        <v>58</v>
      </c>
      <c r="B33" s="213"/>
      <c r="C33" s="212" t="s">
        <v>59</v>
      </c>
      <c r="D33" s="213"/>
      <c r="E33" s="212" t="s">
        <v>60</v>
      </c>
      <c r="F33" s="213"/>
      <c r="G33" s="233" t="s">
        <v>48</v>
      </c>
      <c r="H33" s="234"/>
    </row>
    <row r="34" spans="1:8" x14ac:dyDescent="0.2">
      <c r="A34" s="214"/>
      <c r="B34" s="215"/>
      <c r="C34" s="214"/>
      <c r="D34" s="215"/>
      <c r="E34" s="214"/>
      <c r="F34" s="215"/>
      <c r="G34" s="235"/>
      <c r="H34" s="236"/>
    </row>
    <row r="35" spans="1:8" x14ac:dyDescent="0.2">
      <c r="A35" s="223">
        <f>B39*100/B38</f>
        <v>0</v>
      </c>
      <c r="B35" s="224"/>
      <c r="C35" s="223">
        <f>D39*100/D38</f>
        <v>0</v>
      </c>
      <c r="D35" s="224"/>
      <c r="E35" s="223">
        <f>F39*100/F38</f>
        <v>0</v>
      </c>
      <c r="F35" s="224"/>
      <c r="G35" s="223">
        <f>H39*100/H38</f>
        <v>0</v>
      </c>
      <c r="H35" s="224"/>
    </row>
    <row r="36" spans="1:8" x14ac:dyDescent="0.2">
      <c r="A36" s="225"/>
      <c r="B36" s="226"/>
      <c r="C36" s="225"/>
      <c r="D36" s="226"/>
      <c r="E36" s="225"/>
      <c r="F36" s="226"/>
      <c r="G36" s="225"/>
      <c r="H36" s="226"/>
    </row>
    <row r="37" spans="1:8" x14ac:dyDescent="0.2">
      <c r="A37" s="227"/>
      <c r="B37" s="228"/>
      <c r="C37" s="227"/>
      <c r="D37" s="228"/>
      <c r="E37" s="227"/>
      <c r="F37" s="228"/>
      <c r="G37" s="227"/>
      <c r="H37" s="228"/>
    </row>
    <row r="38" spans="1:8" x14ac:dyDescent="0.2">
      <c r="A38" s="55" t="s">
        <v>50</v>
      </c>
      <c r="B38" s="56">
        <f>COUNTIF('Plan Trabajo Anual'!Q21:Q66,"P")</f>
        <v>9</v>
      </c>
      <c r="C38" s="55" t="s">
        <v>50</v>
      </c>
      <c r="D38" s="56">
        <f>COUNTIF('Plan Trabajo Anual'!S21:S66,"P")</f>
        <v>14</v>
      </c>
      <c r="E38" s="55" t="s">
        <v>50</v>
      </c>
      <c r="F38" s="56">
        <f>COUNTIF('Plan Trabajo Anual'!U21:U66,"P")</f>
        <v>8</v>
      </c>
      <c r="G38" s="55" t="s">
        <v>50</v>
      </c>
      <c r="H38" s="56">
        <f>SUM(B38,D38,F38)</f>
        <v>31</v>
      </c>
    </row>
    <row r="39" spans="1:8" x14ac:dyDescent="0.2">
      <c r="A39" s="55" t="s">
        <v>51</v>
      </c>
      <c r="B39" s="56">
        <f>COUNTIF('Plan Trabajo Anual'!R21:R66,"E")</f>
        <v>0</v>
      </c>
      <c r="C39" s="55" t="s">
        <v>51</v>
      </c>
      <c r="D39" s="56">
        <f>COUNTIF('Plan Trabajo Anual'!T21:T66,"E")</f>
        <v>0</v>
      </c>
      <c r="E39" s="55" t="s">
        <v>51</v>
      </c>
      <c r="F39" s="56">
        <f>COUNTIF('Plan Trabajo Anual'!V21:V66,"E")</f>
        <v>0</v>
      </c>
      <c r="G39" s="55" t="s">
        <v>51</v>
      </c>
      <c r="H39" s="56">
        <f>SUM(B39,D39,F39)</f>
        <v>0</v>
      </c>
    </row>
    <row r="40" spans="1:8" x14ac:dyDescent="0.2">
      <c r="A40" s="212" t="s">
        <v>61</v>
      </c>
      <c r="B40" s="213"/>
      <c r="C40" s="212" t="s">
        <v>62</v>
      </c>
      <c r="D40" s="213"/>
      <c r="E40" s="212" t="s">
        <v>63</v>
      </c>
      <c r="F40" s="213"/>
      <c r="G40" s="237" t="s">
        <v>49</v>
      </c>
      <c r="H40" s="238"/>
    </row>
    <row r="41" spans="1:8" x14ac:dyDescent="0.2">
      <c r="A41" s="214"/>
      <c r="B41" s="215"/>
      <c r="C41" s="214"/>
      <c r="D41" s="215"/>
      <c r="E41" s="214"/>
      <c r="F41" s="215"/>
      <c r="G41" s="239"/>
      <c r="H41" s="240"/>
    </row>
    <row r="42" spans="1:8" x14ac:dyDescent="0.2">
      <c r="A42" s="223">
        <f>B46*100/B45</f>
        <v>0</v>
      </c>
      <c r="B42" s="224"/>
      <c r="C42" s="223">
        <f>D46*100/D45</f>
        <v>0</v>
      </c>
      <c r="D42" s="224"/>
      <c r="E42" s="223">
        <f>F46*100/F45</f>
        <v>0</v>
      </c>
      <c r="F42" s="224"/>
      <c r="G42" s="223">
        <f>H46*100/H45</f>
        <v>0</v>
      </c>
      <c r="H42" s="224"/>
    </row>
    <row r="43" spans="1:8" x14ac:dyDescent="0.2">
      <c r="A43" s="225"/>
      <c r="B43" s="226"/>
      <c r="C43" s="225"/>
      <c r="D43" s="226"/>
      <c r="E43" s="225"/>
      <c r="F43" s="226"/>
      <c r="G43" s="225"/>
      <c r="H43" s="226"/>
    </row>
    <row r="44" spans="1:8" x14ac:dyDescent="0.2">
      <c r="A44" s="227"/>
      <c r="B44" s="228"/>
      <c r="C44" s="227"/>
      <c r="D44" s="228"/>
      <c r="E44" s="227"/>
      <c r="F44" s="228"/>
      <c r="G44" s="227"/>
      <c r="H44" s="228"/>
    </row>
    <row r="45" spans="1:8" x14ac:dyDescent="0.2">
      <c r="A45" s="55" t="s">
        <v>50</v>
      </c>
      <c r="B45" s="56">
        <f>COUNTIF('Plan Trabajo Anual'!W21:W66,"P")</f>
        <v>13</v>
      </c>
      <c r="C45" s="55" t="s">
        <v>50</v>
      </c>
      <c r="D45" s="56">
        <f>COUNTIF('Plan Trabajo Anual'!Y21:Y66,"P")</f>
        <v>9</v>
      </c>
      <c r="E45" s="55" t="s">
        <v>50</v>
      </c>
      <c r="F45" s="56">
        <f>COUNTIF('Plan Trabajo Anual'!AA21:AA66,"P")</f>
        <v>4</v>
      </c>
      <c r="G45" s="55" t="s">
        <v>50</v>
      </c>
      <c r="H45" s="56">
        <f>SUM(B45,D45,F45)</f>
        <v>26</v>
      </c>
    </row>
    <row r="46" spans="1:8" x14ac:dyDescent="0.2">
      <c r="A46" s="55" t="s">
        <v>51</v>
      </c>
      <c r="B46" s="56">
        <f>COUNTIF('Plan Trabajo Anual'!X21:X66,"E")</f>
        <v>0</v>
      </c>
      <c r="C46" s="55" t="s">
        <v>51</v>
      </c>
      <c r="D46" s="56">
        <f>COUNTIF('Plan Trabajo Anual'!Z21:Z66,"E")</f>
        <v>0</v>
      </c>
      <c r="E46" s="55" t="s">
        <v>51</v>
      </c>
      <c r="F46" s="56">
        <f>COUNTIF('Plan Trabajo Anual'!AB21:AB66,"E")</f>
        <v>0</v>
      </c>
      <c r="G46" s="55" t="s">
        <v>51</v>
      </c>
      <c r="H46" s="56">
        <f>SUM(B46,D46,F46)</f>
        <v>0</v>
      </c>
    </row>
    <row r="48" spans="1:8" ht="30" customHeight="1" x14ac:dyDescent="0.2">
      <c r="A48" s="188" t="s">
        <v>67</v>
      </c>
      <c r="B48" s="189"/>
      <c r="C48" s="188" t="s">
        <v>68</v>
      </c>
      <c r="D48" s="189"/>
      <c r="E48" s="188" t="s">
        <v>69</v>
      </c>
      <c r="F48" s="189"/>
      <c r="G48" s="188" t="s">
        <v>82</v>
      </c>
      <c r="H48" s="189"/>
    </row>
    <row r="49" spans="1:8" ht="31.5" customHeight="1" x14ac:dyDescent="0.2">
      <c r="A49" s="189" t="s">
        <v>153</v>
      </c>
      <c r="B49" s="189"/>
      <c r="C49" s="189" t="s">
        <v>153</v>
      </c>
      <c r="D49" s="189"/>
      <c r="E49" s="189" t="s">
        <v>154</v>
      </c>
      <c r="F49" s="189"/>
      <c r="G49" s="190" t="s">
        <v>85</v>
      </c>
      <c r="H49" s="189"/>
    </row>
    <row r="50" spans="1:8" ht="29.25" customHeight="1" x14ac:dyDescent="0.2">
      <c r="A50" s="190" t="s">
        <v>70</v>
      </c>
      <c r="B50" s="189"/>
      <c r="C50" s="190" t="s">
        <v>70</v>
      </c>
      <c r="D50" s="189"/>
      <c r="E50" s="188" t="s">
        <v>71</v>
      </c>
      <c r="F50" s="189"/>
      <c r="G50" s="189"/>
      <c r="H50" s="189"/>
    </row>
  </sheetData>
  <mergeCells count="59">
    <mergeCell ref="A42:B44"/>
    <mergeCell ref="C42:D44"/>
    <mergeCell ref="E42:F44"/>
    <mergeCell ref="G42:H44"/>
    <mergeCell ref="A35:B37"/>
    <mergeCell ref="C35:D37"/>
    <mergeCell ref="E35:F37"/>
    <mergeCell ref="G35:H37"/>
    <mergeCell ref="A40:B41"/>
    <mergeCell ref="C40:D41"/>
    <mergeCell ref="E40:F41"/>
    <mergeCell ref="G40:H41"/>
    <mergeCell ref="A28:B30"/>
    <mergeCell ref="C28:D30"/>
    <mergeCell ref="E28:F30"/>
    <mergeCell ref="G28:H30"/>
    <mergeCell ref="A33:B34"/>
    <mergeCell ref="C33:D34"/>
    <mergeCell ref="E33:F34"/>
    <mergeCell ref="G33:H34"/>
    <mergeCell ref="A21:B23"/>
    <mergeCell ref="C21:D23"/>
    <mergeCell ref="E21:F23"/>
    <mergeCell ref="G21:H23"/>
    <mergeCell ref="A26:B27"/>
    <mergeCell ref="C26:D27"/>
    <mergeCell ref="E26:F27"/>
    <mergeCell ref="G26:H27"/>
    <mergeCell ref="A19:B20"/>
    <mergeCell ref="C19:D20"/>
    <mergeCell ref="E19:F20"/>
    <mergeCell ref="G19:H20"/>
    <mergeCell ref="E12:H15"/>
    <mergeCell ref="E16:H16"/>
    <mergeCell ref="E17:H18"/>
    <mergeCell ref="A12:B15"/>
    <mergeCell ref="C12:D15"/>
    <mergeCell ref="C16:D18"/>
    <mergeCell ref="A16:B18"/>
    <mergeCell ref="A10:B11"/>
    <mergeCell ref="C10:D11"/>
    <mergeCell ref="E10:H11"/>
    <mergeCell ref="A8:H9"/>
    <mergeCell ref="A1:B6"/>
    <mergeCell ref="A7:C7"/>
    <mergeCell ref="D7:H7"/>
    <mergeCell ref="G1:H6"/>
    <mergeCell ref="C1:F6"/>
    <mergeCell ref="G48:H48"/>
    <mergeCell ref="G49:H50"/>
    <mergeCell ref="A48:B48"/>
    <mergeCell ref="C48:D48"/>
    <mergeCell ref="E48:F48"/>
    <mergeCell ref="A49:B49"/>
    <mergeCell ref="C49:D49"/>
    <mergeCell ref="E49:F49"/>
    <mergeCell ref="A50:B50"/>
    <mergeCell ref="C50:D50"/>
    <mergeCell ref="E50:F50"/>
  </mergeCells>
  <conditionalFormatting sqref="A21:H23">
    <cfRule type="cellIs" dxfId="14" priority="10" operator="lessThan">
      <formula>60</formula>
    </cfRule>
    <cfRule type="cellIs" dxfId="13" priority="11" operator="between">
      <formula>61</formula>
      <formula>85</formula>
    </cfRule>
    <cfRule type="cellIs" dxfId="12" priority="12" operator="greaterThan">
      <formula>85</formula>
    </cfRule>
  </conditionalFormatting>
  <conditionalFormatting sqref="A28:H30">
    <cfRule type="cellIs" dxfId="11" priority="7" operator="lessThan">
      <formula>60</formula>
    </cfRule>
    <cfRule type="cellIs" dxfId="10" priority="8" operator="between">
      <formula>61</formula>
      <formula>85</formula>
    </cfRule>
    <cfRule type="cellIs" dxfId="9" priority="9" operator="greaterThan">
      <formula>85</formula>
    </cfRule>
  </conditionalFormatting>
  <conditionalFormatting sqref="A35:H37">
    <cfRule type="cellIs" dxfId="8" priority="4" operator="lessThan">
      <formula>60</formula>
    </cfRule>
    <cfRule type="cellIs" dxfId="7" priority="5" operator="between">
      <formula>61</formula>
      <formula>85</formula>
    </cfRule>
    <cfRule type="cellIs" dxfId="6" priority="6" operator="greaterThan">
      <formula>85</formula>
    </cfRule>
  </conditionalFormatting>
  <conditionalFormatting sqref="A42:H44">
    <cfRule type="cellIs" dxfId="5" priority="1" operator="lessThan">
      <formula>60</formula>
    </cfRule>
    <cfRule type="cellIs" dxfId="4" priority="2" operator="between">
      <formula>61</formula>
      <formula>85</formula>
    </cfRule>
    <cfRule type="cellIs" dxfId="3" priority="3" operator="greaterThan">
      <formula>85</formula>
    </cfRule>
  </conditionalFormatting>
  <conditionalFormatting sqref="E12:H15">
    <cfRule type="cellIs" dxfId="2" priority="13" operator="lessThan">
      <formula>61</formula>
    </cfRule>
    <cfRule type="cellIs" dxfId="1" priority="14" operator="between">
      <formula>61</formula>
      <formula>86</formula>
    </cfRule>
    <cfRule type="cellIs" dxfId="0" priority="15" operator="greaterThan">
      <formula>86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AF75D-4F68-4FB5-BE47-DCC4818044C7}">
  <dimension ref="A1:C3"/>
  <sheetViews>
    <sheetView workbookViewId="0">
      <selection activeCell="K14" sqref="K14"/>
    </sheetView>
  </sheetViews>
  <sheetFormatPr baseColWidth="10" defaultRowHeight="12.75" x14ac:dyDescent="0.2"/>
  <cols>
    <col min="2" max="2" width="28" customWidth="1"/>
    <col min="3" max="3" width="21.28515625" customWidth="1"/>
  </cols>
  <sheetData>
    <row r="1" spans="1:3" ht="15.75" x14ac:dyDescent="0.25">
      <c r="A1" s="241" t="s">
        <v>111</v>
      </c>
      <c r="B1" s="242"/>
      <c r="C1" s="75" t="s">
        <v>112</v>
      </c>
    </row>
    <row r="2" spans="1:3" x14ac:dyDescent="0.2">
      <c r="A2" s="76">
        <v>1</v>
      </c>
      <c r="B2" s="73"/>
      <c r="C2" s="74"/>
    </row>
    <row r="3" spans="1:3" ht="14.25" x14ac:dyDescent="0.2">
      <c r="A3" s="76">
        <v>2</v>
      </c>
      <c r="B3" s="63"/>
      <c r="C3" s="74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15" sqref="H15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Plan Trabajo Anual</vt:lpstr>
      <vt:lpstr>Porcentaje de Avance</vt:lpstr>
      <vt:lpstr>OBSERVACIONES</vt:lpstr>
      <vt:lpstr>Informe Gestión</vt:lpstr>
      <vt:lpstr>'Plan Trabajo Anual'!Área_de_impresión</vt:lpstr>
      <vt:lpstr>'Plan Trabajo Anual'!Títulos_a_imprimir</vt:lpstr>
    </vt:vector>
  </TitlesOfParts>
  <Company>Montitecnicos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MARTINEZ</dc:creator>
  <cp:lastModifiedBy>Aracelly Posos</cp:lastModifiedBy>
  <cp:lastPrinted>2021-02-24T21:23:40Z</cp:lastPrinted>
  <dcterms:created xsi:type="dcterms:W3CDTF">2008-09-10T16:38:45Z</dcterms:created>
  <dcterms:modified xsi:type="dcterms:W3CDTF">2025-01-31T20:56:01Z</dcterms:modified>
</cp:coreProperties>
</file>